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" yWindow="36" windowWidth="15480" windowHeight="8136"/>
  </bookViews>
  <sheets>
    <sheet name="приложение 6" sheetId="5" r:id="rId1"/>
  </sheets>
  <calcPr calcId="145621"/>
</workbook>
</file>

<file path=xl/calcChain.xml><?xml version="1.0" encoding="utf-8"?>
<calcChain xmlns="http://schemas.openxmlformats.org/spreadsheetml/2006/main">
  <c r="E48" i="5" l="1"/>
  <c r="F160" i="5"/>
  <c r="F161" i="5"/>
  <c r="F162" i="5"/>
  <c r="F163" i="5"/>
  <c r="F164" i="5"/>
  <c r="F165" i="5"/>
  <c r="F166" i="5"/>
  <c r="E159" i="5"/>
  <c r="D159" i="5"/>
  <c r="F159" i="5" s="1"/>
  <c r="E209" i="5"/>
  <c r="D211" i="5"/>
  <c r="D210" i="5" s="1"/>
  <c r="D209" i="5" s="1"/>
  <c r="E207" i="5"/>
  <c r="D207" i="5"/>
  <c r="F204" i="5"/>
  <c r="F205" i="5"/>
  <c r="F206" i="5"/>
  <c r="F208" i="5"/>
  <c r="F212" i="5"/>
  <c r="E203" i="5"/>
  <c r="D203" i="5"/>
  <c r="F192" i="5"/>
  <c r="F193" i="5"/>
  <c r="F194" i="5"/>
  <c r="F195" i="5"/>
  <c r="F196" i="5"/>
  <c r="F197" i="5"/>
  <c r="F198" i="5"/>
  <c r="F199" i="5"/>
  <c r="F200" i="5"/>
  <c r="F201" i="5"/>
  <c r="F202" i="5"/>
  <c r="E191" i="5"/>
  <c r="D191" i="5"/>
  <c r="F181" i="5"/>
  <c r="F182" i="5"/>
  <c r="F183" i="5"/>
  <c r="F184" i="5"/>
  <c r="F185" i="5"/>
  <c r="F186" i="5"/>
  <c r="F187" i="5"/>
  <c r="F188" i="5"/>
  <c r="F189" i="5"/>
  <c r="F190" i="5"/>
  <c r="E180" i="5"/>
  <c r="D180" i="5"/>
  <c r="E58" i="5"/>
  <c r="D58" i="5"/>
  <c r="F58" i="5" s="1"/>
  <c r="F59" i="5"/>
  <c r="E52" i="5"/>
  <c r="D52" i="5"/>
  <c r="F53" i="5"/>
  <c r="F54" i="5"/>
  <c r="F51" i="5"/>
  <c r="F55" i="5"/>
  <c r="F56" i="5"/>
  <c r="F57" i="5"/>
  <c r="E50" i="5"/>
  <c r="D50" i="5"/>
  <c r="F49" i="5"/>
  <c r="D48" i="5"/>
  <c r="F47" i="5"/>
  <c r="E46" i="5"/>
  <c r="D46" i="5"/>
  <c r="F45" i="5"/>
  <c r="E44" i="5"/>
  <c r="D44" i="5"/>
  <c r="D42" i="5"/>
  <c r="F43" i="5"/>
  <c r="E42" i="5"/>
  <c r="E153" i="5"/>
  <c r="E149" i="5"/>
  <c r="E167" i="5"/>
  <c r="E137" i="5"/>
  <c r="E126" i="5"/>
  <c r="E115" i="5"/>
  <c r="E104" i="5"/>
  <c r="E93" i="5"/>
  <c r="E82" i="5"/>
  <c r="E71" i="5"/>
  <c r="E60" i="5"/>
  <c r="E28" i="5"/>
  <c r="E15" i="5"/>
  <c r="F180" i="5" l="1"/>
  <c r="F191" i="5"/>
  <c r="F211" i="5"/>
  <c r="F50" i="5"/>
  <c r="F209" i="5"/>
  <c r="F203" i="5"/>
  <c r="F207" i="5"/>
  <c r="F210" i="5"/>
  <c r="F48" i="5"/>
  <c r="F52" i="5"/>
  <c r="E148" i="5"/>
  <c r="E14" i="5" s="1"/>
  <c r="F44" i="5"/>
  <c r="F46" i="5"/>
  <c r="F42" i="5"/>
  <c r="F16" i="5" l="1"/>
  <c r="F17" i="5"/>
  <c r="F18" i="5"/>
  <c r="F19" i="5"/>
  <c r="F20" i="5"/>
  <c r="F21" i="5"/>
  <c r="F22" i="5"/>
  <c r="F23" i="5"/>
  <c r="F24" i="5"/>
  <c r="F25" i="5"/>
  <c r="F26" i="5"/>
  <c r="F27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61" i="5"/>
  <c r="F62" i="5"/>
  <c r="F63" i="5"/>
  <c r="F64" i="5"/>
  <c r="F65" i="5"/>
  <c r="F66" i="5"/>
  <c r="F67" i="5"/>
  <c r="F68" i="5"/>
  <c r="F69" i="5"/>
  <c r="F70" i="5"/>
  <c r="F72" i="5"/>
  <c r="F73" i="5"/>
  <c r="F74" i="5"/>
  <c r="F75" i="5"/>
  <c r="F76" i="5"/>
  <c r="F77" i="5"/>
  <c r="F78" i="5"/>
  <c r="F79" i="5"/>
  <c r="F80" i="5"/>
  <c r="F81" i="5"/>
  <c r="F83" i="5"/>
  <c r="F84" i="5"/>
  <c r="F85" i="5"/>
  <c r="F86" i="5"/>
  <c r="F87" i="5"/>
  <c r="F88" i="5"/>
  <c r="F89" i="5"/>
  <c r="F90" i="5"/>
  <c r="F91" i="5"/>
  <c r="F92" i="5"/>
  <c r="F94" i="5"/>
  <c r="F95" i="5"/>
  <c r="F96" i="5"/>
  <c r="F97" i="5"/>
  <c r="F98" i="5"/>
  <c r="F99" i="5"/>
  <c r="F100" i="5"/>
  <c r="F101" i="5"/>
  <c r="F102" i="5"/>
  <c r="F103" i="5"/>
  <c r="F105" i="5"/>
  <c r="F106" i="5"/>
  <c r="F107" i="5"/>
  <c r="F108" i="5"/>
  <c r="F109" i="5"/>
  <c r="F110" i="5"/>
  <c r="F111" i="5"/>
  <c r="F112" i="5"/>
  <c r="F113" i="5"/>
  <c r="F114" i="5"/>
  <c r="F116" i="5"/>
  <c r="F117" i="5"/>
  <c r="F118" i="5"/>
  <c r="F119" i="5"/>
  <c r="F120" i="5"/>
  <c r="F121" i="5"/>
  <c r="F122" i="5"/>
  <c r="F123" i="5"/>
  <c r="F124" i="5"/>
  <c r="F125" i="5"/>
  <c r="F127" i="5"/>
  <c r="F128" i="5"/>
  <c r="F129" i="5"/>
  <c r="F130" i="5"/>
  <c r="F131" i="5"/>
  <c r="F132" i="5"/>
  <c r="F133" i="5"/>
  <c r="F134" i="5"/>
  <c r="F135" i="5"/>
  <c r="F136" i="5"/>
  <c r="F138" i="5"/>
  <c r="F139" i="5"/>
  <c r="F140" i="5"/>
  <c r="F141" i="5"/>
  <c r="F142" i="5"/>
  <c r="F143" i="5"/>
  <c r="F144" i="5"/>
  <c r="F145" i="5"/>
  <c r="F146" i="5"/>
  <c r="F147" i="5"/>
  <c r="F149" i="5"/>
  <c r="F150" i="5"/>
  <c r="F151" i="5"/>
  <c r="F152" i="5"/>
  <c r="F153" i="5"/>
  <c r="F154" i="5"/>
  <c r="F155" i="5"/>
  <c r="F156" i="5"/>
  <c r="F157" i="5"/>
  <c r="F158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D28" i="5" l="1"/>
  <c r="F28" i="5" s="1"/>
  <c r="D60" i="5" l="1"/>
  <c r="F60" i="5" l="1"/>
  <c r="D15" i="5"/>
  <c r="F15" i="5" l="1"/>
  <c r="D167" i="5"/>
  <c r="F167" i="5" s="1"/>
  <c r="D148" i="5" l="1"/>
  <c r="F148" i="5" s="1"/>
  <c r="D137" i="5"/>
  <c r="F137" i="5" s="1"/>
  <c r="D126" i="5"/>
  <c r="F126" i="5" s="1"/>
  <c r="D115" i="5"/>
  <c r="F115" i="5" s="1"/>
  <c r="D104" i="5"/>
  <c r="F104" i="5" s="1"/>
  <c r="D93" i="5"/>
  <c r="F93" i="5" s="1"/>
  <c r="D82" i="5"/>
  <c r="F82" i="5" s="1"/>
  <c r="D71" i="5"/>
  <c r="D14" i="5" s="1"/>
  <c r="F14" i="5" s="1"/>
  <c r="F71" i="5" l="1"/>
</calcChain>
</file>

<file path=xl/sharedStrings.xml><?xml version="1.0" encoding="utf-8"?>
<sst xmlns="http://schemas.openxmlformats.org/spreadsheetml/2006/main" count="241" uniqueCount="81">
  <si>
    <t>Сельское поселение "Бадинское"</t>
  </si>
  <si>
    <t>Сельское поселение  "Закультинское"</t>
  </si>
  <si>
    <t>Сельское поселение  "Глинкинское"</t>
  </si>
  <si>
    <t>Сельское поселение  "Жипхегенское"</t>
  </si>
  <si>
    <t>Сельское поселение  "Л-Озерское"</t>
  </si>
  <si>
    <t>Сельское поселение  "Хушенгинское"</t>
  </si>
  <si>
    <t>Сельское поселение "Харагунское"</t>
  </si>
  <si>
    <t>Сельское поселение "Хилогосонское"</t>
  </si>
  <si>
    <t>Сельское поселение  "Укурикское"</t>
  </si>
  <si>
    <t>Сельское поселение  "Энгорокское"</t>
  </si>
  <si>
    <t>Приложение № 6</t>
  </si>
  <si>
    <t xml:space="preserve">Код классификации расходов бюджетов </t>
  </si>
  <si>
    <t>Наименование межбюджетного трансферта</t>
  </si>
  <si>
    <t>902 8800042161 540</t>
  </si>
  <si>
    <t>Осуществление передаваемого полномочия по организации в границах поселений тепло-, газ- и водоснабжения населения, водоотведения, снабжения населения топливом, в соответсвии с заключенными соглашениями муниципального района</t>
  </si>
  <si>
    <t>902 8800042162 540</t>
  </si>
  <si>
    <t>Осуществление передаваемого полномочия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</t>
  </si>
  <si>
    <t>902 8800042163 540</t>
  </si>
  <si>
    <t>Осуществление передаваемого полномочия по участию в предупреждении и ликвидации последствий чрезвычайных ситуаций в границах поселения, в соответствии с заключенными соглашениями</t>
  </si>
  <si>
    <t>902 8800042165 540</t>
  </si>
  <si>
    <t>Осуществление передаваемого полномочия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поселений</t>
  </si>
  <si>
    <t>902 8800042166 540</t>
  </si>
  <si>
    <t>902 8800042167 540</t>
  </si>
  <si>
    <t>902 8800042168 540</t>
  </si>
  <si>
    <t>902 8800042169 540</t>
  </si>
  <si>
    <t>Осуществление передаваемого полномочия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</si>
  <si>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передаваемого полномочия по организации сбора и вывоза бытовых отходов и мусора</t>
  </si>
  <si>
    <t>Осуществление передаваемого полномочия по организации ритуальных услуг и содержанию мест захоронения</t>
  </si>
  <si>
    <t>Осуществление передаваемого полномочия по осуществлению мер по противодействию коррупции в границах поселения</t>
  </si>
  <si>
    <t>902 8800042170 540</t>
  </si>
  <si>
    <t>Осуществление передаваемого полномочия по осуществлению дорожной деятельности</t>
  </si>
  <si>
    <t>к  решению Совета  муниципального района</t>
  </si>
  <si>
    <t>Итого</t>
  </si>
  <si>
    <t>902 8800078060 511</t>
  </si>
  <si>
    <t>Городское поселение "Могзонское"</t>
  </si>
  <si>
    <t>Городское поселение "Хилокское"</t>
  </si>
  <si>
    <t>902 0100641630 511</t>
  </si>
  <si>
    <t>Дотация на выравнивание бюджетной обеспеченнорсти бюджетов поселений</t>
  </si>
  <si>
    <t>902 0100741705 540</t>
  </si>
  <si>
    <t>Исполнение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 (подушевая)</t>
  </si>
  <si>
    <t xml:space="preserve">Объем и распределение межбюджетных трансфертов, 
предоставляемых  из бюджета  муниципального района "Хилокский район"   бюджетам городских и сельских поселений на 2025 год 
</t>
  </si>
  <si>
    <t>Наименование  поселения</t>
  </si>
  <si>
    <t>Иные межбюджетные трансферты на поддержку мер по обеспечению сбалансированности бюджетов поселений</t>
  </si>
  <si>
    <t>902 0000000000 000</t>
  </si>
  <si>
    <t xml:space="preserve">предоставляемых  из бюджета  муниципального района "Хилокский район" </t>
  </si>
  <si>
    <t xml:space="preserve"> бюджетам городских и сельских поселений на 2025 год </t>
  </si>
  <si>
    <t>(тыс. рублей)</t>
  </si>
  <si>
    <t>на 2025 год и плановый период 2026 и 2027 годов"</t>
  </si>
  <si>
    <t xml:space="preserve">Бюджет муниципального района </t>
  </si>
  <si>
    <t>Бюджет</t>
  </si>
  <si>
    <t>Уточненный план</t>
  </si>
  <si>
    <t>Отклонение</t>
  </si>
  <si>
    <t>от _________2025 года № _______________</t>
  </si>
  <si>
    <t>Обеспечение комплексного развития сельских территорий (реализация мероприятий по благоустройству сельских территорий)</t>
  </si>
  <si>
    <t>902 06103L5763 521</t>
  </si>
  <si>
    <t>Организация работ, необходимых для ввода в эксплуатацию объектов капитального строительства</t>
  </si>
  <si>
    <t>902 0630174522 540</t>
  </si>
  <si>
    <t>Содержание автомобильных дорог общего пользования местного значения и искусственных сооружений на них</t>
  </si>
  <si>
    <t>902 06403SД016 540</t>
  </si>
  <si>
    <t>902 09001S7294 521</t>
  </si>
  <si>
    <t>Обеспечение предоставления субсидии муниципальным образованиям по вопросам местного значения в отношении ГТС, находящихся в муниципальной собственности</t>
  </si>
  <si>
    <t>902 8800000704 540</t>
  </si>
  <si>
    <t>Резервные фонды исполнительных органов государственной власти субъекта Российской Федерации</t>
  </si>
  <si>
    <t>902 8800004927 540</t>
  </si>
  <si>
    <t>Иные межбюджетные трансферты бюджетам поселений на финансовое обеспечение реализации мероприятий по проведению капитального ремонта жилых помещений отдельных категорий граждан</t>
  </si>
  <si>
    <t>902 8800007005 540</t>
  </si>
  <si>
    <t>Расходы резервных фондов</t>
  </si>
  <si>
    <t>902 8800079492 540</t>
  </si>
  <si>
    <t>902 8800079491 540</t>
  </si>
  <si>
    <t>Иные выплаты за достижение показателей деятельности органов исполнительной власти субъектов Российской Федерации за счет средств дотации (грантов) бюджетам субъектов Российской Федерации, для бюджетов муниципальных образований</t>
  </si>
  <si>
    <t>Иные выплаты за достижение показателей деятельности органов исполнительной власти субъектов Российиской Федерации для бюджетов муниципальных образований</t>
  </si>
  <si>
    <t>Дотации на обеспечение расходных обязательств бюджетов муниципальных районов (муниципальных округов, городских округов) Забайкальского края</t>
  </si>
  <si>
    <t>902 88000Д8040 540</t>
  </si>
  <si>
    <t>902 880И454240 521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</si>
  <si>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</si>
  <si>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902 880И455550 521</t>
  </si>
  <si>
    <t>Реализация программ формирования современной городской среды</t>
  </si>
  <si>
    <t>902 8800078050 540</t>
  </si>
  <si>
    <t>Дотация на поддержку мер по обеспечению сбалансированности бюджетов муниципальных районов (городских округов) Забакальского края</t>
  </si>
  <si>
    <t xml:space="preserve"> "Хилокский район" "О внесении изменений в бюджет</t>
  </si>
  <si>
    <t>муниципального района "Хилокский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</si>
</sst>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9" fontId="5" fillId="0" borderId="9">
      <alignment horizontal="center" vertical="top" shrinkToFit="1"/>
    </xf>
    <xf numFmtId="4" fontId="5" fillId="0" borderId="9">
      <alignment horizontal="right" vertical="top" shrinkToFit="1"/>
    </xf>
  </cellStyleXfs>
  <cellXfs count="75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0" fontId="3" fillId="0" borderId="1" xfId="0" applyFont="1" applyFill="1" applyBorder="1"/>
    <xf numFmtId="0" fontId="4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/>
    <xf numFmtId="165" fontId="3" fillId="0" borderId="1" xfId="0" applyNumberFormat="1" applyFont="1" applyBorder="1"/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/>
    <xf numFmtId="165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4" fontId="3" fillId="0" borderId="2" xfId="0" applyNumberFormat="1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0" fontId="3" fillId="0" borderId="8" xfId="0" applyFont="1" applyBorder="1"/>
    <xf numFmtId="0" fontId="3" fillId="0" borderId="8" xfId="0" applyFont="1" applyFill="1" applyBorder="1" applyAlignment="1">
      <alignment horizontal="left"/>
    </xf>
    <xf numFmtId="165" fontId="4" fillId="0" borderId="1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4" fontId="6" fillId="0" borderId="1" xfId="3" applyNumberFormat="1" applyFont="1" applyFill="1" applyBorder="1" applyProtection="1">
      <alignment horizontal="right" vertical="top" shrinkToFit="1"/>
    </xf>
    <xf numFmtId="165" fontId="6" fillId="0" borderId="1" xfId="3" applyNumberFormat="1" applyFont="1" applyFill="1" applyBorder="1" applyProtection="1">
      <alignment horizontal="right" vertical="top" shrinkToFit="1"/>
    </xf>
    <xf numFmtId="0" fontId="3" fillId="0" borderId="1" xfId="0" applyFont="1" applyBorder="1" applyAlignment="1">
      <alignment horizontal="center" vertical="center" wrapText="1"/>
    </xf>
    <xf numFmtId="49" fontId="6" fillId="0" borderId="1" xfId="2" applyNumberFormat="1" applyFont="1" applyBorder="1" applyAlignment="1" applyProtection="1">
      <alignment horizontal="center" vertical="center" shrinkToFit="1"/>
    </xf>
    <xf numFmtId="49" fontId="6" fillId="0" borderId="2" xfId="2" applyNumberFormat="1" applyFont="1" applyBorder="1" applyAlignment="1" applyProtection="1">
      <alignment horizontal="center" vertical="center" shrinkToFit="1"/>
    </xf>
    <xf numFmtId="49" fontId="6" fillId="0" borderId="3" xfId="2" applyNumberFormat="1" applyFont="1" applyBorder="1" applyAlignment="1" applyProtection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49" fontId="6" fillId="0" borderId="4" xfId="2" applyNumberFormat="1" applyFont="1" applyBorder="1" applyAlignment="1" applyProtection="1">
      <alignment horizontal="center" vertical="center" shrinkToFit="1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4" fontId="3" fillId="0" borderId="1" xfId="0" applyNumberFormat="1" applyFont="1" applyBorder="1" applyAlignment="1">
      <alignment horizontal="right" vertical="center"/>
    </xf>
    <xf numFmtId="164" fontId="3" fillId="0" borderId="10" xfId="0" applyNumberFormat="1" applyFont="1" applyBorder="1" applyAlignment="1">
      <alignment horizontal="right"/>
    </xf>
  </cellXfs>
  <cellStyles count="4">
    <cellStyle name="ex65" xfId="2"/>
    <cellStyle name="ex66" xfId="3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2"/>
  <sheetViews>
    <sheetView tabSelected="1" workbookViewId="0">
      <selection activeCell="A6" sqref="A6:F6"/>
    </sheetView>
  </sheetViews>
  <sheetFormatPr defaultRowHeight="14.4" x14ac:dyDescent="0.3"/>
  <cols>
    <col min="1" max="1" width="28.6640625" customWidth="1"/>
    <col min="2" max="2" width="47.88671875" customWidth="1"/>
    <col min="3" max="3" width="45.6640625" customWidth="1"/>
    <col min="4" max="4" width="20.5546875" style="2" customWidth="1"/>
    <col min="5" max="5" width="21.33203125" customWidth="1"/>
    <col min="6" max="6" width="17.33203125" customWidth="1"/>
  </cols>
  <sheetData>
    <row r="1" spans="1:6" ht="18.75" customHeight="1" x14ac:dyDescent="0.3">
      <c r="A1" s="56" t="s">
        <v>10</v>
      </c>
      <c r="B1" s="56"/>
      <c r="C1" s="56"/>
      <c r="D1" s="56"/>
      <c r="E1" s="56"/>
      <c r="F1" s="56"/>
    </row>
    <row r="2" spans="1:6" ht="18.75" customHeight="1" x14ac:dyDescent="0.35">
      <c r="A2" s="54" t="s">
        <v>31</v>
      </c>
      <c r="B2" s="54"/>
      <c r="C2" s="54"/>
      <c r="D2" s="54"/>
      <c r="E2" s="54"/>
      <c r="F2" s="54"/>
    </row>
    <row r="3" spans="1:6" ht="18.75" customHeight="1" x14ac:dyDescent="0.35">
      <c r="A3" s="54" t="s">
        <v>79</v>
      </c>
      <c r="B3" s="54"/>
      <c r="C3" s="54"/>
      <c r="D3" s="54"/>
      <c r="E3" s="54"/>
      <c r="F3" s="54"/>
    </row>
    <row r="4" spans="1:6" ht="18.75" customHeight="1" x14ac:dyDescent="0.35">
      <c r="A4" s="54" t="s">
        <v>80</v>
      </c>
      <c r="B4" s="54"/>
      <c r="C4" s="54"/>
      <c r="D4" s="54"/>
      <c r="E4" s="54"/>
      <c r="F4" s="54"/>
    </row>
    <row r="5" spans="1:6" ht="18.75" customHeight="1" x14ac:dyDescent="0.35">
      <c r="A5" s="54" t="s">
        <v>47</v>
      </c>
      <c r="B5" s="54"/>
      <c r="C5" s="54"/>
      <c r="D5" s="54"/>
      <c r="E5" s="54"/>
      <c r="F5" s="54"/>
    </row>
    <row r="6" spans="1:6" ht="27" customHeight="1" x14ac:dyDescent="0.35">
      <c r="A6" s="54" t="s">
        <v>52</v>
      </c>
      <c r="B6" s="54"/>
      <c r="C6" s="54"/>
      <c r="D6" s="54"/>
      <c r="E6" s="54"/>
      <c r="F6" s="54"/>
    </row>
    <row r="7" spans="1:6" ht="19.95" customHeight="1" x14ac:dyDescent="0.35">
      <c r="A7" s="10"/>
      <c r="B7" s="10"/>
      <c r="C7" s="29"/>
      <c r="D7" s="29"/>
      <c r="E7" s="29"/>
      <c r="F7" s="29"/>
    </row>
    <row r="8" spans="1:6" ht="14.4" customHeight="1" x14ac:dyDescent="0.3">
      <c r="A8" s="55" t="s">
        <v>40</v>
      </c>
      <c r="B8" s="55"/>
      <c r="C8" s="55"/>
      <c r="D8" s="55"/>
      <c r="E8" s="55"/>
      <c r="F8" s="55"/>
    </row>
    <row r="9" spans="1:6" ht="15" hidden="1" customHeight="1" x14ac:dyDescent="0.3">
      <c r="A9" s="13"/>
      <c r="B9" s="13"/>
      <c r="C9" s="13"/>
      <c r="D9" s="13"/>
    </row>
    <row r="10" spans="1:6" ht="15.75" customHeight="1" x14ac:dyDescent="0.3">
      <c r="A10" s="55" t="s">
        <v>44</v>
      </c>
      <c r="B10" s="55"/>
      <c r="C10" s="55"/>
      <c r="D10" s="55"/>
      <c r="E10" s="55"/>
      <c r="F10" s="55"/>
    </row>
    <row r="11" spans="1:6" ht="15.75" customHeight="1" x14ac:dyDescent="0.3">
      <c r="A11" s="55" t="s">
        <v>45</v>
      </c>
      <c r="B11" s="55"/>
      <c r="C11" s="55"/>
      <c r="D11" s="55"/>
      <c r="E11" s="55"/>
      <c r="F11" s="55"/>
    </row>
    <row r="12" spans="1:6" ht="15" customHeight="1" x14ac:dyDescent="0.35">
      <c r="A12" s="74" t="s">
        <v>46</v>
      </c>
      <c r="B12" s="74"/>
      <c r="C12" s="74"/>
      <c r="D12" s="74"/>
      <c r="E12" s="74"/>
      <c r="F12" s="74"/>
    </row>
    <row r="13" spans="1:6" ht="49.95" customHeight="1" x14ac:dyDescent="0.3">
      <c r="A13" s="14" t="s">
        <v>11</v>
      </c>
      <c r="B13" s="6" t="s">
        <v>12</v>
      </c>
      <c r="C13" s="12" t="s">
        <v>41</v>
      </c>
      <c r="D13" s="11" t="s">
        <v>49</v>
      </c>
      <c r="E13" s="25" t="s">
        <v>50</v>
      </c>
      <c r="F13" s="24" t="s">
        <v>51</v>
      </c>
    </row>
    <row r="14" spans="1:6" ht="18.75" customHeight="1" x14ac:dyDescent="0.3">
      <c r="A14" s="4" t="s">
        <v>43</v>
      </c>
      <c r="B14" s="19" t="s">
        <v>32</v>
      </c>
      <c r="C14" s="20"/>
      <c r="D14" s="21">
        <f>D15+D28+D60+D71+D82+D93+D104+D115+D126+D137+D148+D167+D42+D44+D46+D48+D50+D52+D58+D180+D191+D203+D207+D209+D159</f>
        <v>86439.39999999998</v>
      </c>
      <c r="E14" s="21">
        <f>E15+E28+E60+E71+E82+E93+E104+E115+E126+E137+E148+E167+E42+E44+E46+E48+E50+E52+E58+E180+E191+E203+E207+E209+E159</f>
        <v>239221.99999999997</v>
      </c>
      <c r="F14" s="21">
        <f>E14-D14</f>
        <v>152782.59999999998</v>
      </c>
    </row>
    <row r="15" spans="1:6" ht="18.75" x14ac:dyDescent="0.3">
      <c r="A15" s="14"/>
      <c r="B15" s="15"/>
      <c r="C15" s="8"/>
      <c r="D15" s="16">
        <f>D16+D17+D18+D19+D20+D21+D22+D23+D24+D25+D26+D27</f>
        <v>36866</v>
      </c>
      <c r="E15" s="16">
        <f>E16+E17+E18+E19+E20+E21+E22+E23+E24+E25+E26+E27</f>
        <v>36866</v>
      </c>
      <c r="F15" s="21">
        <f t="shared" ref="F15:F96" si="0">E15-D15</f>
        <v>0</v>
      </c>
    </row>
    <row r="16" spans="1:6" ht="18" x14ac:dyDescent="0.35">
      <c r="A16" s="47" t="s">
        <v>36</v>
      </c>
      <c r="B16" s="50" t="s">
        <v>37</v>
      </c>
      <c r="C16" s="3" t="s">
        <v>0</v>
      </c>
      <c r="D16" s="17">
        <v>6654</v>
      </c>
      <c r="E16" s="17">
        <v>6654</v>
      </c>
      <c r="F16" s="33">
        <f t="shared" si="0"/>
        <v>0</v>
      </c>
    </row>
    <row r="17" spans="1:6" ht="18" x14ac:dyDescent="0.35">
      <c r="A17" s="48"/>
      <c r="B17" s="51"/>
      <c r="C17" s="3" t="s">
        <v>1</v>
      </c>
      <c r="D17" s="17">
        <v>3868</v>
      </c>
      <c r="E17" s="17">
        <v>3868</v>
      </c>
      <c r="F17" s="33">
        <f t="shared" si="0"/>
        <v>0</v>
      </c>
    </row>
    <row r="18" spans="1:6" ht="18" x14ac:dyDescent="0.35">
      <c r="A18" s="48"/>
      <c r="B18" s="51"/>
      <c r="C18" s="3" t="s">
        <v>2</v>
      </c>
      <c r="D18" s="17">
        <v>1284</v>
      </c>
      <c r="E18" s="17">
        <v>1284</v>
      </c>
      <c r="F18" s="33">
        <f t="shared" si="0"/>
        <v>0</v>
      </c>
    </row>
    <row r="19" spans="1:6" ht="18" x14ac:dyDescent="0.35">
      <c r="A19" s="48"/>
      <c r="B19" s="51"/>
      <c r="C19" s="3" t="s">
        <v>3</v>
      </c>
      <c r="D19" s="17">
        <v>0</v>
      </c>
      <c r="E19" s="17">
        <v>0</v>
      </c>
      <c r="F19" s="33">
        <f t="shared" si="0"/>
        <v>0</v>
      </c>
    </row>
    <row r="20" spans="1:6" ht="18" x14ac:dyDescent="0.35">
      <c r="A20" s="48"/>
      <c r="B20" s="51"/>
      <c r="C20" s="3" t="s">
        <v>4</v>
      </c>
      <c r="D20" s="17">
        <v>8520</v>
      </c>
      <c r="E20" s="17">
        <v>8520</v>
      </c>
      <c r="F20" s="33">
        <f t="shared" si="0"/>
        <v>0</v>
      </c>
    </row>
    <row r="21" spans="1:6" ht="18" x14ac:dyDescent="0.35">
      <c r="A21" s="48"/>
      <c r="B21" s="51"/>
      <c r="C21" s="3" t="s">
        <v>5</v>
      </c>
      <c r="D21" s="17">
        <v>3775</v>
      </c>
      <c r="E21" s="17">
        <v>3775</v>
      </c>
      <c r="F21" s="33">
        <f t="shared" si="0"/>
        <v>0</v>
      </c>
    </row>
    <row r="22" spans="1:6" ht="18" x14ac:dyDescent="0.35">
      <c r="A22" s="48"/>
      <c r="B22" s="51"/>
      <c r="C22" s="3" t="s">
        <v>6</v>
      </c>
      <c r="D22" s="17">
        <v>9359</v>
      </c>
      <c r="E22" s="17">
        <v>9359</v>
      </c>
      <c r="F22" s="33">
        <f t="shared" si="0"/>
        <v>0</v>
      </c>
    </row>
    <row r="23" spans="1:6" ht="18" x14ac:dyDescent="0.35">
      <c r="A23" s="48"/>
      <c r="B23" s="51"/>
      <c r="C23" s="3" t="s">
        <v>7</v>
      </c>
      <c r="D23" s="17">
        <v>1631</v>
      </c>
      <c r="E23" s="17">
        <v>1631</v>
      </c>
      <c r="F23" s="33">
        <f t="shared" si="0"/>
        <v>0</v>
      </c>
    </row>
    <row r="24" spans="1:6" ht="18" x14ac:dyDescent="0.35">
      <c r="A24" s="48"/>
      <c r="B24" s="51"/>
      <c r="C24" s="3" t="s">
        <v>8</v>
      </c>
      <c r="D24" s="17">
        <v>775</v>
      </c>
      <c r="E24" s="17">
        <v>775</v>
      </c>
      <c r="F24" s="33">
        <f t="shared" si="0"/>
        <v>0</v>
      </c>
    </row>
    <row r="25" spans="1:6" ht="18" x14ac:dyDescent="0.35">
      <c r="A25" s="48"/>
      <c r="B25" s="51"/>
      <c r="C25" s="3" t="s">
        <v>9</v>
      </c>
      <c r="D25" s="17">
        <v>1000</v>
      </c>
      <c r="E25" s="17">
        <v>1000</v>
      </c>
      <c r="F25" s="33">
        <f t="shared" si="0"/>
        <v>0</v>
      </c>
    </row>
    <row r="26" spans="1:6" ht="18" x14ac:dyDescent="0.35">
      <c r="A26" s="48"/>
      <c r="B26" s="51"/>
      <c r="C26" s="9" t="s">
        <v>34</v>
      </c>
      <c r="D26" s="17">
        <v>0</v>
      </c>
      <c r="E26" s="17">
        <v>0</v>
      </c>
      <c r="F26" s="33">
        <f t="shared" si="0"/>
        <v>0</v>
      </c>
    </row>
    <row r="27" spans="1:6" ht="18" x14ac:dyDescent="0.35">
      <c r="A27" s="49"/>
      <c r="B27" s="52"/>
      <c r="C27" s="9" t="s">
        <v>35</v>
      </c>
      <c r="D27" s="17">
        <v>0</v>
      </c>
      <c r="E27" s="17">
        <v>0</v>
      </c>
      <c r="F27" s="33">
        <f t="shared" si="0"/>
        <v>0</v>
      </c>
    </row>
    <row r="28" spans="1:6" ht="18" x14ac:dyDescent="0.35">
      <c r="A28" s="5"/>
      <c r="B28" s="15"/>
      <c r="C28" s="8"/>
      <c r="D28" s="16">
        <f>D29+D30+D31+D32+D33+D34+D35+D36+D37+D38+D39+D40+D41</f>
        <v>25955</v>
      </c>
      <c r="E28" s="16">
        <f>E29+E30+E31+E32+E33+E34+E35+E36+E37+E38+E39+E40+E41</f>
        <v>32154.799999999999</v>
      </c>
      <c r="F28" s="21">
        <f t="shared" si="0"/>
        <v>6199.7999999999993</v>
      </c>
    </row>
    <row r="29" spans="1:6" ht="18" customHeight="1" x14ac:dyDescent="0.35">
      <c r="A29" s="47" t="s">
        <v>38</v>
      </c>
      <c r="B29" s="45" t="s">
        <v>42</v>
      </c>
      <c r="C29" s="3" t="s">
        <v>0</v>
      </c>
      <c r="D29" s="17">
        <v>3014</v>
      </c>
      <c r="E29" s="30">
        <v>3379.8</v>
      </c>
      <c r="F29" s="33">
        <f t="shared" si="0"/>
        <v>365.80000000000018</v>
      </c>
    </row>
    <row r="30" spans="1:6" ht="18" x14ac:dyDescent="0.35">
      <c r="A30" s="48"/>
      <c r="B30" s="53"/>
      <c r="C30" s="3" t="s">
        <v>1</v>
      </c>
      <c r="D30" s="17">
        <v>4131</v>
      </c>
      <c r="E30" s="30">
        <v>5014.5</v>
      </c>
      <c r="F30" s="33">
        <f t="shared" si="0"/>
        <v>883.5</v>
      </c>
    </row>
    <row r="31" spans="1:6" ht="18" x14ac:dyDescent="0.35">
      <c r="A31" s="48"/>
      <c r="B31" s="53"/>
      <c r="C31" s="3" t="s">
        <v>2</v>
      </c>
      <c r="D31" s="17">
        <v>1833</v>
      </c>
      <c r="E31" s="30">
        <v>2076</v>
      </c>
      <c r="F31" s="33">
        <f t="shared" si="0"/>
        <v>243</v>
      </c>
    </row>
    <row r="32" spans="1:6" ht="18" x14ac:dyDescent="0.35">
      <c r="A32" s="48"/>
      <c r="B32" s="53"/>
      <c r="C32" s="3" t="s">
        <v>3</v>
      </c>
      <c r="D32" s="17">
        <v>4072</v>
      </c>
      <c r="E32" s="30">
        <v>5619.7</v>
      </c>
      <c r="F32" s="33">
        <f t="shared" si="0"/>
        <v>1547.6999999999998</v>
      </c>
    </row>
    <row r="33" spans="1:6" ht="18" x14ac:dyDescent="0.35">
      <c r="A33" s="48"/>
      <c r="B33" s="53"/>
      <c r="C33" s="3" t="s">
        <v>4</v>
      </c>
      <c r="D33" s="17">
        <v>0</v>
      </c>
      <c r="E33" s="30">
        <v>1897.3</v>
      </c>
      <c r="F33" s="33">
        <f t="shared" si="0"/>
        <v>1897.3</v>
      </c>
    </row>
    <row r="34" spans="1:6" ht="18" x14ac:dyDescent="0.35">
      <c r="A34" s="48"/>
      <c r="B34" s="53"/>
      <c r="C34" s="3" t="s">
        <v>5</v>
      </c>
      <c r="D34" s="17">
        <v>3625</v>
      </c>
      <c r="E34" s="30">
        <v>4620</v>
      </c>
      <c r="F34" s="33">
        <f t="shared" si="0"/>
        <v>995</v>
      </c>
    </row>
    <row r="35" spans="1:6" ht="18" x14ac:dyDescent="0.35">
      <c r="A35" s="48"/>
      <c r="B35" s="53"/>
      <c r="C35" s="3" t="s">
        <v>6</v>
      </c>
      <c r="D35" s="17">
        <v>0</v>
      </c>
      <c r="E35" s="30">
        <v>0</v>
      </c>
      <c r="F35" s="33">
        <f t="shared" si="0"/>
        <v>0</v>
      </c>
    </row>
    <row r="36" spans="1:6" ht="18" x14ac:dyDescent="0.35">
      <c r="A36" s="48"/>
      <c r="B36" s="53"/>
      <c r="C36" s="3" t="s">
        <v>7</v>
      </c>
      <c r="D36" s="17">
        <v>2607</v>
      </c>
      <c r="E36" s="30">
        <v>2697</v>
      </c>
      <c r="F36" s="33">
        <f t="shared" si="0"/>
        <v>90</v>
      </c>
    </row>
    <row r="37" spans="1:6" ht="18" x14ac:dyDescent="0.35">
      <c r="A37" s="48"/>
      <c r="B37" s="53"/>
      <c r="C37" s="3" t="s">
        <v>8</v>
      </c>
      <c r="D37" s="17">
        <v>740</v>
      </c>
      <c r="E37" s="30">
        <v>740</v>
      </c>
      <c r="F37" s="33">
        <f t="shared" si="0"/>
        <v>0</v>
      </c>
    </row>
    <row r="38" spans="1:6" ht="18" x14ac:dyDescent="0.35">
      <c r="A38" s="48"/>
      <c r="B38" s="53"/>
      <c r="C38" s="3" t="s">
        <v>9</v>
      </c>
      <c r="D38" s="17">
        <v>3223</v>
      </c>
      <c r="E38" s="30">
        <v>3140.9</v>
      </c>
      <c r="F38" s="33">
        <f t="shared" si="0"/>
        <v>-82.099999999999909</v>
      </c>
    </row>
    <row r="39" spans="1:6" ht="18" x14ac:dyDescent="0.35">
      <c r="A39" s="48"/>
      <c r="B39" s="53"/>
      <c r="C39" s="9" t="s">
        <v>34</v>
      </c>
      <c r="D39" s="17">
        <v>0</v>
      </c>
      <c r="E39" s="30">
        <v>2969.6</v>
      </c>
      <c r="F39" s="33">
        <f t="shared" si="0"/>
        <v>2969.6</v>
      </c>
    </row>
    <row r="40" spans="1:6" ht="18" x14ac:dyDescent="0.35">
      <c r="A40" s="48"/>
      <c r="B40" s="53"/>
      <c r="C40" s="9" t="s">
        <v>35</v>
      </c>
      <c r="D40" s="17">
        <v>0</v>
      </c>
      <c r="E40" s="30">
        <v>0</v>
      </c>
      <c r="F40" s="33">
        <f t="shared" si="0"/>
        <v>0</v>
      </c>
    </row>
    <row r="41" spans="1:6" ht="18" x14ac:dyDescent="0.35">
      <c r="A41" s="49"/>
      <c r="B41" s="46"/>
      <c r="C41" s="9" t="s">
        <v>48</v>
      </c>
      <c r="D41" s="17">
        <v>2710</v>
      </c>
      <c r="E41" s="30">
        <v>0</v>
      </c>
      <c r="F41" s="33">
        <f t="shared" si="0"/>
        <v>-2710</v>
      </c>
    </row>
    <row r="42" spans="1:6" ht="18" x14ac:dyDescent="0.35">
      <c r="A42" s="47" t="s">
        <v>54</v>
      </c>
      <c r="B42" s="22"/>
      <c r="C42" s="9"/>
      <c r="D42" s="26">
        <f>D43</f>
        <v>0</v>
      </c>
      <c r="E42" s="26">
        <f>E43</f>
        <v>1207.8</v>
      </c>
      <c r="F42" s="21">
        <f t="shared" si="0"/>
        <v>1207.8</v>
      </c>
    </row>
    <row r="43" spans="1:6" ht="72" x14ac:dyDescent="0.3">
      <c r="A43" s="48"/>
      <c r="B43" s="22" t="s">
        <v>53</v>
      </c>
      <c r="C43" s="24" t="s">
        <v>1</v>
      </c>
      <c r="D43" s="31">
        <v>0</v>
      </c>
      <c r="E43" s="38">
        <v>1207.8</v>
      </c>
      <c r="F43" s="33">
        <f t="shared" si="0"/>
        <v>1207.8</v>
      </c>
    </row>
    <row r="44" spans="1:6" ht="18" x14ac:dyDescent="0.35">
      <c r="A44" s="43" t="s">
        <v>56</v>
      </c>
      <c r="B44" s="41" t="s">
        <v>55</v>
      </c>
      <c r="C44" s="9"/>
      <c r="D44" s="16">
        <f>D45</f>
        <v>0</v>
      </c>
      <c r="E44" s="16">
        <f>E45</f>
        <v>3433.5</v>
      </c>
      <c r="F44" s="21">
        <f t="shared" si="0"/>
        <v>3433.5</v>
      </c>
    </row>
    <row r="45" spans="1:6" ht="75" customHeight="1" x14ac:dyDescent="0.3">
      <c r="A45" s="44"/>
      <c r="B45" s="41"/>
      <c r="C45" s="32" t="s">
        <v>35</v>
      </c>
      <c r="D45" s="31">
        <v>0</v>
      </c>
      <c r="E45" s="38">
        <v>3433.5</v>
      </c>
      <c r="F45" s="33">
        <f t="shared" si="0"/>
        <v>3433.5</v>
      </c>
    </row>
    <row r="46" spans="1:6" ht="25.5" customHeight="1" x14ac:dyDescent="0.3">
      <c r="A46" s="42" t="s">
        <v>58</v>
      </c>
      <c r="B46" s="41" t="s">
        <v>57</v>
      </c>
      <c r="C46" s="32"/>
      <c r="D46" s="34">
        <f>D47</f>
        <v>0</v>
      </c>
      <c r="E46" s="34">
        <f>E47</f>
        <v>18439.400000000001</v>
      </c>
      <c r="F46" s="21">
        <f t="shared" si="0"/>
        <v>18439.400000000001</v>
      </c>
    </row>
    <row r="47" spans="1:6" ht="62.25" customHeight="1" x14ac:dyDescent="0.3">
      <c r="A47" s="42"/>
      <c r="B47" s="41"/>
      <c r="C47" s="32" t="s">
        <v>35</v>
      </c>
      <c r="D47" s="31">
        <v>0</v>
      </c>
      <c r="E47" s="38">
        <v>18439.400000000001</v>
      </c>
      <c r="F47" s="33">
        <f t="shared" si="0"/>
        <v>18439.400000000001</v>
      </c>
    </row>
    <row r="48" spans="1:6" ht="27" customHeight="1" x14ac:dyDescent="0.3">
      <c r="A48" s="43" t="s">
        <v>59</v>
      </c>
      <c r="B48" s="45" t="s">
        <v>60</v>
      </c>
      <c r="C48" s="32"/>
      <c r="D48" s="34">
        <f>D49</f>
        <v>0</v>
      </c>
      <c r="E48" s="34">
        <f>E49</f>
        <v>1000</v>
      </c>
      <c r="F48" s="21">
        <f t="shared" si="0"/>
        <v>1000</v>
      </c>
    </row>
    <row r="49" spans="1:6" ht="75.75" customHeight="1" x14ac:dyDescent="0.3">
      <c r="A49" s="44"/>
      <c r="B49" s="46"/>
      <c r="C49" s="32" t="s">
        <v>35</v>
      </c>
      <c r="D49" s="31">
        <v>0</v>
      </c>
      <c r="E49" s="38">
        <v>1000</v>
      </c>
      <c r="F49" s="33">
        <f t="shared" si="0"/>
        <v>1000</v>
      </c>
    </row>
    <row r="50" spans="1:6" ht="33.6" customHeight="1" x14ac:dyDescent="0.3">
      <c r="A50" s="43" t="s">
        <v>61</v>
      </c>
      <c r="B50" s="45" t="s">
        <v>62</v>
      </c>
      <c r="C50" s="32"/>
      <c r="D50" s="34">
        <f>D51</f>
        <v>0</v>
      </c>
      <c r="E50" s="34">
        <f>E51</f>
        <v>16519.8</v>
      </c>
      <c r="F50" s="21">
        <f t="shared" si="0"/>
        <v>16519.8</v>
      </c>
    </row>
    <row r="51" spans="1:6" ht="30" customHeight="1" x14ac:dyDescent="0.3">
      <c r="A51" s="44"/>
      <c r="B51" s="46"/>
      <c r="C51" s="32" t="s">
        <v>35</v>
      </c>
      <c r="D51" s="31">
        <v>0</v>
      </c>
      <c r="E51" s="38">
        <v>16519.8</v>
      </c>
      <c r="F51" s="33">
        <f t="shared" si="0"/>
        <v>16519.8</v>
      </c>
    </row>
    <row r="52" spans="1:6" ht="30" customHeight="1" x14ac:dyDescent="0.3">
      <c r="A52" s="43" t="s">
        <v>63</v>
      </c>
      <c r="B52" s="45" t="s">
        <v>64</v>
      </c>
      <c r="C52" s="32"/>
      <c r="D52" s="34">
        <f>D53+D54+D55+D56+D57</f>
        <v>0</v>
      </c>
      <c r="E52" s="34">
        <f>E53+E54+E55+E56+E57</f>
        <v>3648.2</v>
      </c>
      <c r="F52" s="21">
        <f t="shared" si="0"/>
        <v>3648.2</v>
      </c>
    </row>
    <row r="53" spans="1:6" ht="30" customHeight="1" x14ac:dyDescent="0.35">
      <c r="A53" s="57"/>
      <c r="B53" s="53"/>
      <c r="C53" s="9" t="s">
        <v>34</v>
      </c>
      <c r="D53" s="31">
        <v>0</v>
      </c>
      <c r="E53" s="38">
        <v>456</v>
      </c>
      <c r="F53" s="33">
        <f t="shared" si="0"/>
        <v>456</v>
      </c>
    </row>
    <row r="54" spans="1:6" ht="21" customHeight="1" x14ac:dyDescent="0.35">
      <c r="A54" s="57"/>
      <c r="B54" s="53"/>
      <c r="C54" s="3" t="s">
        <v>4</v>
      </c>
      <c r="D54" s="31">
        <v>0</v>
      </c>
      <c r="E54" s="38">
        <v>456</v>
      </c>
      <c r="F54" s="33">
        <f t="shared" si="0"/>
        <v>456</v>
      </c>
    </row>
    <row r="55" spans="1:6" ht="24.75" customHeight="1" x14ac:dyDescent="0.35">
      <c r="A55" s="57"/>
      <c r="B55" s="53"/>
      <c r="C55" s="3" t="s">
        <v>0</v>
      </c>
      <c r="D55" s="31">
        <v>0</v>
      </c>
      <c r="E55" s="38">
        <v>912.1</v>
      </c>
      <c r="F55" s="33">
        <f t="shared" si="0"/>
        <v>912.1</v>
      </c>
    </row>
    <row r="56" spans="1:6" ht="21" customHeight="1" x14ac:dyDescent="0.35">
      <c r="A56" s="57"/>
      <c r="B56" s="53"/>
      <c r="C56" s="3" t="s">
        <v>5</v>
      </c>
      <c r="D56" s="31">
        <v>0</v>
      </c>
      <c r="E56" s="38">
        <v>456</v>
      </c>
      <c r="F56" s="33">
        <f t="shared" si="0"/>
        <v>456</v>
      </c>
    </row>
    <row r="57" spans="1:6" ht="25.5" customHeight="1" x14ac:dyDescent="0.35">
      <c r="A57" s="44"/>
      <c r="B57" s="46"/>
      <c r="C57" s="3" t="s">
        <v>6</v>
      </c>
      <c r="D57" s="31">
        <v>0</v>
      </c>
      <c r="E57" s="38">
        <v>1368.1</v>
      </c>
      <c r="F57" s="33">
        <f t="shared" si="0"/>
        <v>1368.1</v>
      </c>
    </row>
    <row r="58" spans="1:6" ht="25.5" customHeight="1" x14ac:dyDescent="0.35">
      <c r="A58" s="42" t="s">
        <v>65</v>
      </c>
      <c r="B58" s="41" t="s">
        <v>66</v>
      </c>
      <c r="C58" s="35"/>
      <c r="D58" s="34">
        <f>D59</f>
        <v>0</v>
      </c>
      <c r="E58" s="34">
        <f>E59</f>
        <v>10</v>
      </c>
      <c r="F58" s="21">
        <f t="shared" si="0"/>
        <v>10</v>
      </c>
    </row>
    <row r="59" spans="1:6" ht="21.75" customHeight="1" x14ac:dyDescent="0.35">
      <c r="A59" s="42"/>
      <c r="B59" s="41"/>
      <c r="C59" s="9" t="s">
        <v>34</v>
      </c>
      <c r="D59" s="31">
        <v>0</v>
      </c>
      <c r="E59" s="38">
        <v>10</v>
      </c>
      <c r="F59" s="33">
        <f t="shared" si="0"/>
        <v>10</v>
      </c>
    </row>
    <row r="60" spans="1:6" ht="18" x14ac:dyDescent="0.3">
      <c r="A60" s="47" t="s">
        <v>13</v>
      </c>
      <c r="B60" s="50" t="s">
        <v>14</v>
      </c>
      <c r="C60" s="7"/>
      <c r="D60" s="16">
        <f>D61+D62+D63+D64+D65+D66+D67+D68+D69+D70</f>
        <v>5529.2000000000007</v>
      </c>
      <c r="E60" s="16">
        <f>E61+E62+E63+E64+E65+E66+E67+E68+E69+E70</f>
        <v>5529.2000000000007</v>
      </c>
      <c r="F60" s="21">
        <f t="shared" si="0"/>
        <v>0</v>
      </c>
    </row>
    <row r="61" spans="1:6" ht="18" x14ac:dyDescent="0.35">
      <c r="A61" s="48"/>
      <c r="B61" s="51"/>
      <c r="C61" s="3" t="s">
        <v>0</v>
      </c>
      <c r="D61" s="17">
        <v>0</v>
      </c>
      <c r="E61" s="17">
        <v>0</v>
      </c>
      <c r="F61" s="33">
        <f t="shared" si="0"/>
        <v>0</v>
      </c>
    </row>
    <row r="62" spans="1:6" ht="18" x14ac:dyDescent="0.35">
      <c r="A62" s="48"/>
      <c r="B62" s="51"/>
      <c r="C62" s="3" t="s">
        <v>1</v>
      </c>
      <c r="D62" s="17">
        <v>1343.7</v>
      </c>
      <c r="E62" s="17">
        <v>1343.7</v>
      </c>
      <c r="F62" s="33">
        <f t="shared" si="0"/>
        <v>0</v>
      </c>
    </row>
    <row r="63" spans="1:6" ht="18" x14ac:dyDescent="0.35">
      <c r="A63" s="48"/>
      <c r="B63" s="51"/>
      <c r="C63" s="3" t="s">
        <v>2</v>
      </c>
      <c r="D63" s="17">
        <v>356.6</v>
      </c>
      <c r="E63" s="17">
        <v>356.6</v>
      </c>
      <c r="F63" s="33">
        <f t="shared" si="0"/>
        <v>0</v>
      </c>
    </row>
    <row r="64" spans="1:6" ht="18" x14ac:dyDescent="0.35">
      <c r="A64" s="48"/>
      <c r="B64" s="51"/>
      <c r="C64" s="3" t="s">
        <v>3</v>
      </c>
      <c r="D64" s="17">
        <v>254.8</v>
      </c>
      <c r="E64" s="17">
        <v>254.8</v>
      </c>
      <c r="F64" s="33">
        <f t="shared" si="0"/>
        <v>0</v>
      </c>
    </row>
    <row r="65" spans="1:6" ht="18" x14ac:dyDescent="0.35">
      <c r="A65" s="48"/>
      <c r="B65" s="51"/>
      <c r="C65" s="3" t="s">
        <v>4</v>
      </c>
      <c r="D65" s="17">
        <v>0</v>
      </c>
      <c r="E65" s="17">
        <v>0</v>
      </c>
      <c r="F65" s="33">
        <f t="shared" si="0"/>
        <v>0</v>
      </c>
    </row>
    <row r="66" spans="1:6" ht="18" x14ac:dyDescent="0.35">
      <c r="A66" s="48"/>
      <c r="B66" s="51"/>
      <c r="C66" s="3" t="s">
        <v>5</v>
      </c>
      <c r="D66" s="17">
        <v>1908</v>
      </c>
      <c r="E66" s="17">
        <v>1908</v>
      </c>
      <c r="F66" s="33">
        <f t="shared" si="0"/>
        <v>0</v>
      </c>
    </row>
    <row r="67" spans="1:6" ht="18" x14ac:dyDescent="0.35">
      <c r="A67" s="48"/>
      <c r="B67" s="51"/>
      <c r="C67" s="3" t="s">
        <v>6</v>
      </c>
      <c r="D67" s="17">
        <v>788.1</v>
      </c>
      <c r="E67" s="17">
        <v>788.1</v>
      </c>
      <c r="F67" s="33">
        <f t="shared" si="0"/>
        <v>0</v>
      </c>
    </row>
    <row r="68" spans="1:6" ht="18" x14ac:dyDescent="0.35">
      <c r="A68" s="48"/>
      <c r="B68" s="51"/>
      <c r="C68" s="3" t="s">
        <v>7</v>
      </c>
      <c r="D68" s="17">
        <v>539</v>
      </c>
      <c r="E68" s="17">
        <v>539</v>
      </c>
      <c r="F68" s="33">
        <f t="shared" si="0"/>
        <v>0</v>
      </c>
    </row>
    <row r="69" spans="1:6" ht="18" x14ac:dyDescent="0.35">
      <c r="A69" s="48"/>
      <c r="B69" s="51"/>
      <c r="C69" s="3" t="s">
        <v>8</v>
      </c>
      <c r="D69" s="17">
        <v>0</v>
      </c>
      <c r="E69" s="17">
        <v>0</v>
      </c>
      <c r="F69" s="33">
        <f t="shared" si="0"/>
        <v>0</v>
      </c>
    </row>
    <row r="70" spans="1:6" ht="18" x14ac:dyDescent="0.35">
      <c r="A70" s="49"/>
      <c r="B70" s="52"/>
      <c r="C70" s="3" t="s">
        <v>9</v>
      </c>
      <c r="D70" s="17">
        <v>339</v>
      </c>
      <c r="E70" s="17">
        <v>339</v>
      </c>
      <c r="F70" s="33">
        <f t="shared" si="0"/>
        <v>0</v>
      </c>
    </row>
    <row r="71" spans="1:6" ht="18" x14ac:dyDescent="0.35">
      <c r="A71" s="47" t="s">
        <v>15</v>
      </c>
      <c r="B71" s="50" t="s">
        <v>16</v>
      </c>
      <c r="C71" s="8"/>
      <c r="D71" s="16">
        <f>D72+D73+D74+D75+D76+D77+D78+D79+D80+D81</f>
        <v>17</v>
      </c>
      <c r="E71" s="16">
        <f>E72+E73+E74+E75+E76+E77+E78+E79+E80+E81</f>
        <v>17</v>
      </c>
      <c r="F71" s="21">
        <f t="shared" si="0"/>
        <v>0</v>
      </c>
    </row>
    <row r="72" spans="1:6" ht="18" x14ac:dyDescent="0.35">
      <c r="A72" s="48"/>
      <c r="B72" s="51"/>
      <c r="C72" s="3" t="s">
        <v>0</v>
      </c>
      <c r="D72" s="17">
        <v>1.5</v>
      </c>
      <c r="E72" s="18">
        <v>1.5</v>
      </c>
      <c r="F72" s="33">
        <f t="shared" si="0"/>
        <v>0</v>
      </c>
    </row>
    <row r="73" spans="1:6" ht="18" x14ac:dyDescent="0.35">
      <c r="A73" s="48"/>
      <c r="B73" s="51"/>
      <c r="C73" s="3" t="s">
        <v>1</v>
      </c>
      <c r="D73" s="17">
        <v>1.5</v>
      </c>
      <c r="E73" s="18">
        <v>1.5</v>
      </c>
      <c r="F73" s="33">
        <f t="shared" si="0"/>
        <v>0</v>
      </c>
    </row>
    <row r="74" spans="1:6" ht="18" x14ac:dyDescent="0.35">
      <c r="A74" s="48"/>
      <c r="B74" s="51"/>
      <c r="C74" s="3" t="s">
        <v>2</v>
      </c>
      <c r="D74" s="17">
        <v>1.5</v>
      </c>
      <c r="E74" s="18">
        <v>1.5</v>
      </c>
      <c r="F74" s="33">
        <f t="shared" si="0"/>
        <v>0</v>
      </c>
    </row>
    <row r="75" spans="1:6" s="1" customFormat="1" ht="18" x14ac:dyDescent="0.35">
      <c r="A75" s="48"/>
      <c r="B75" s="51"/>
      <c r="C75" s="3" t="s">
        <v>3</v>
      </c>
      <c r="D75" s="17">
        <v>2.5</v>
      </c>
      <c r="E75" s="17">
        <v>2.5</v>
      </c>
      <c r="F75" s="33">
        <f t="shared" si="0"/>
        <v>0</v>
      </c>
    </row>
    <row r="76" spans="1:6" ht="18" x14ac:dyDescent="0.35">
      <c r="A76" s="48"/>
      <c r="B76" s="51"/>
      <c r="C76" s="3" t="s">
        <v>4</v>
      </c>
      <c r="D76" s="17">
        <v>2</v>
      </c>
      <c r="E76" s="17">
        <v>2</v>
      </c>
      <c r="F76" s="33">
        <f t="shared" si="0"/>
        <v>0</v>
      </c>
    </row>
    <row r="77" spans="1:6" ht="18" x14ac:dyDescent="0.35">
      <c r="A77" s="48"/>
      <c r="B77" s="51"/>
      <c r="C77" s="3" t="s">
        <v>5</v>
      </c>
      <c r="D77" s="17">
        <v>3</v>
      </c>
      <c r="E77" s="17">
        <v>3</v>
      </c>
      <c r="F77" s="33">
        <f t="shared" si="0"/>
        <v>0</v>
      </c>
    </row>
    <row r="78" spans="1:6" ht="18" x14ac:dyDescent="0.35">
      <c r="A78" s="48"/>
      <c r="B78" s="51"/>
      <c r="C78" s="3" t="s">
        <v>6</v>
      </c>
      <c r="D78" s="17">
        <v>3</v>
      </c>
      <c r="E78" s="17">
        <v>3</v>
      </c>
      <c r="F78" s="33">
        <f t="shared" si="0"/>
        <v>0</v>
      </c>
    </row>
    <row r="79" spans="1:6" ht="18" x14ac:dyDescent="0.35">
      <c r="A79" s="48"/>
      <c r="B79" s="51"/>
      <c r="C79" s="3" t="s">
        <v>7</v>
      </c>
      <c r="D79" s="17">
        <v>1</v>
      </c>
      <c r="E79" s="17">
        <v>1</v>
      </c>
      <c r="F79" s="33">
        <f t="shared" si="0"/>
        <v>0</v>
      </c>
    </row>
    <row r="80" spans="1:6" ht="18" x14ac:dyDescent="0.35">
      <c r="A80" s="48"/>
      <c r="B80" s="51"/>
      <c r="C80" s="3" t="s">
        <v>8</v>
      </c>
      <c r="D80" s="17">
        <v>0</v>
      </c>
      <c r="E80" s="17">
        <v>0</v>
      </c>
      <c r="F80" s="33">
        <f t="shared" si="0"/>
        <v>0</v>
      </c>
    </row>
    <row r="81" spans="1:6" ht="18" x14ac:dyDescent="0.35">
      <c r="A81" s="49"/>
      <c r="B81" s="52"/>
      <c r="C81" s="3" t="s">
        <v>9</v>
      </c>
      <c r="D81" s="17">
        <v>1</v>
      </c>
      <c r="E81" s="17">
        <v>1</v>
      </c>
      <c r="F81" s="33">
        <f t="shared" si="0"/>
        <v>0</v>
      </c>
    </row>
    <row r="82" spans="1:6" ht="18" x14ac:dyDescent="0.35">
      <c r="A82" s="47" t="s">
        <v>17</v>
      </c>
      <c r="B82" s="50" t="s">
        <v>18</v>
      </c>
      <c r="C82" s="8"/>
      <c r="D82" s="16">
        <f>D83+D84+D85+D86+D87+D88+D89+D90+D91+D92</f>
        <v>142</v>
      </c>
      <c r="E82" s="16">
        <f>E83+E84+E85+E86+E87+E88+E89+E90+E91+E92</f>
        <v>142</v>
      </c>
      <c r="F82" s="21">
        <f t="shared" si="0"/>
        <v>0</v>
      </c>
    </row>
    <row r="83" spans="1:6" ht="18" x14ac:dyDescent="0.35">
      <c r="A83" s="48"/>
      <c r="B83" s="51"/>
      <c r="C83" s="3" t="s">
        <v>0</v>
      </c>
      <c r="D83" s="17">
        <v>10</v>
      </c>
      <c r="E83" s="17">
        <v>10</v>
      </c>
      <c r="F83" s="33">
        <f t="shared" si="0"/>
        <v>0</v>
      </c>
    </row>
    <row r="84" spans="1:6" ht="18" x14ac:dyDescent="0.35">
      <c r="A84" s="48"/>
      <c r="B84" s="51"/>
      <c r="C84" s="3" t="s">
        <v>1</v>
      </c>
      <c r="D84" s="17">
        <v>5</v>
      </c>
      <c r="E84" s="17">
        <v>5</v>
      </c>
      <c r="F84" s="33">
        <f t="shared" si="0"/>
        <v>0</v>
      </c>
    </row>
    <row r="85" spans="1:6" ht="18" x14ac:dyDescent="0.35">
      <c r="A85" s="48"/>
      <c r="B85" s="51"/>
      <c r="C85" s="3" t="s">
        <v>2</v>
      </c>
      <c r="D85" s="17">
        <v>5</v>
      </c>
      <c r="E85" s="17">
        <v>5</v>
      </c>
      <c r="F85" s="33">
        <f t="shared" si="0"/>
        <v>0</v>
      </c>
    </row>
    <row r="86" spans="1:6" ht="18" x14ac:dyDescent="0.35">
      <c r="A86" s="48"/>
      <c r="B86" s="51"/>
      <c r="C86" s="3" t="s">
        <v>3</v>
      </c>
      <c r="D86" s="17">
        <v>10</v>
      </c>
      <c r="E86" s="17">
        <v>10</v>
      </c>
      <c r="F86" s="33">
        <f t="shared" si="0"/>
        <v>0</v>
      </c>
    </row>
    <row r="87" spans="1:6" ht="18" x14ac:dyDescent="0.35">
      <c r="A87" s="48"/>
      <c r="B87" s="51"/>
      <c r="C87" s="3" t="s">
        <v>4</v>
      </c>
      <c r="D87" s="17">
        <v>7</v>
      </c>
      <c r="E87" s="17">
        <v>7</v>
      </c>
      <c r="F87" s="33">
        <f t="shared" si="0"/>
        <v>0</v>
      </c>
    </row>
    <row r="88" spans="1:6" ht="18" x14ac:dyDescent="0.35">
      <c r="A88" s="48"/>
      <c r="B88" s="51"/>
      <c r="C88" s="3" t="s">
        <v>5</v>
      </c>
      <c r="D88" s="17">
        <v>5</v>
      </c>
      <c r="E88" s="17">
        <v>5</v>
      </c>
      <c r="F88" s="33">
        <f t="shared" si="0"/>
        <v>0</v>
      </c>
    </row>
    <row r="89" spans="1:6" ht="18" x14ac:dyDescent="0.35">
      <c r="A89" s="48"/>
      <c r="B89" s="51"/>
      <c r="C89" s="3" t="s">
        <v>6</v>
      </c>
      <c r="D89" s="17">
        <v>75</v>
      </c>
      <c r="E89" s="17">
        <v>75</v>
      </c>
      <c r="F89" s="33">
        <f t="shared" si="0"/>
        <v>0</v>
      </c>
    </row>
    <row r="90" spans="1:6" ht="18" x14ac:dyDescent="0.35">
      <c r="A90" s="48"/>
      <c r="B90" s="51"/>
      <c r="C90" s="3" t="s">
        <v>7</v>
      </c>
      <c r="D90" s="17">
        <v>10</v>
      </c>
      <c r="E90" s="17">
        <v>10</v>
      </c>
      <c r="F90" s="33">
        <f t="shared" si="0"/>
        <v>0</v>
      </c>
    </row>
    <row r="91" spans="1:6" ht="18" x14ac:dyDescent="0.35">
      <c r="A91" s="48"/>
      <c r="B91" s="51"/>
      <c r="C91" s="3" t="s">
        <v>8</v>
      </c>
      <c r="D91" s="17">
        <v>5</v>
      </c>
      <c r="E91" s="17">
        <v>5</v>
      </c>
      <c r="F91" s="33">
        <f t="shared" si="0"/>
        <v>0</v>
      </c>
    </row>
    <row r="92" spans="1:6" ht="18" x14ac:dyDescent="0.35">
      <c r="A92" s="49"/>
      <c r="B92" s="52"/>
      <c r="C92" s="3" t="s">
        <v>9</v>
      </c>
      <c r="D92" s="17">
        <v>10</v>
      </c>
      <c r="E92" s="17">
        <v>10</v>
      </c>
      <c r="F92" s="33">
        <f t="shared" si="0"/>
        <v>0</v>
      </c>
    </row>
    <row r="93" spans="1:6" ht="18" x14ac:dyDescent="0.35">
      <c r="A93" s="47" t="s">
        <v>19</v>
      </c>
      <c r="B93" s="50" t="s">
        <v>20</v>
      </c>
      <c r="C93" s="8"/>
      <c r="D93" s="16">
        <f>D94+D95+D96+D97+D98+D99+D100+D101+D102+D103</f>
        <v>75.2</v>
      </c>
      <c r="E93" s="16">
        <f>E94+E95+E96+E97+E98+E99+E100+E101+E102+E103</f>
        <v>75.2</v>
      </c>
      <c r="F93" s="21">
        <f t="shared" si="0"/>
        <v>0</v>
      </c>
    </row>
    <row r="94" spans="1:6" ht="18" x14ac:dyDescent="0.35">
      <c r="A94" s="48"/>
      <c r="B94" s="51"/>
      <c r="C94" s="3" t="s">
        <v>0</v>
      </c>
      <c r="D94" s="17">
        <v>12</v>
      </c>
      <c r="E94" s="17">
        <v>12</v>
      </c>
      <c r="F94" s="33">
        <f t="shared" si="0"/>
        <v>0</v>
      </c>
    </row>
    <row r="95" spans="1:6" ht="18" x14ac:dyDescent="0.35">
      <c r="A95" s="48"/>
      <c r="B95" s="51"/>
      <c r="C95" s="3" t="s">
        <v>1</v>
      </c>
      <c r="D95" s="17">
        <v>5</v>
      </c>
      <c r="E95" s="17">
        <v>5</v>
      </c>
      <c r="F95" s="33">
        <f t="shared" si="0"/>
        <v>0</v>
      </c>
    </row>
    <row r="96" spans="1:6" ht="18" x14ac:dyDescent="0.35">
      <c r="A96" s="48"/>
      <c r="B96" s="51"/>
      <c r="C96" s="3" t="s">
        <v>2</v>
      </c>
      <c r="D96" s="17">
        <v>4</v>
      </c>
      <c r="E96" s="17">
        <v>4</v>
      </c>
      <c r="F96" s="33">
        <f t="shared" si="0"/>
        <v>0</v>
      </c>
    </row>
    <row r="97" spans="1:6" ht="18" x14ac:dyDescent="0.35">
      <c r="A97" s="48"/>
      <c r="B97" s="51"/>
      <c r="C97" s="3" t="s">
        <v>3</v>
      </c>
      <c r="D97" s="17">
        <v>9.5</v>
      </c>
      <c r="E97" s="17">
        <v>9.5</v>
      </c>
      <c r="F97" s="33">
        <f t="shared" ref="F97:F168" si="1">E97-D97</f>
        <v>0</v>
      </c>
    </row>
    <row r="98" spans="1:6" ht="18" x14ac:dyDescent="0.35">
      <c r="A98" s="48"/>
      <c r="B98" s="51"/>
      <c r="C98" s="3" t="s">
        <v>4</v>
      </c>
      <c r="D98" s="17">
        <v>8</v>
      </c>
      <c r="E98" s="17">
        <v>8</v>
      </c>
      <c r="F98" s="33">
        <f t="shared" si="1"/>
        <v>0</v>
      </c>
    </row>
    <row r="99" spans="1:6" ht="18" x14ac:dyDescent="0.35">
      <c r="A99" s="48"/>
      <c r="B99" s="51"/>
      <c r="C99" s="3" t="s">
        <v>5</v>
      </c>
      <c r="D99" s="17">
        <v>8</v>
      </c>
      <c r="E99" s="17">
        <v>8</v>
      </c>
      <c r="F99" s="33">
        <f t="shared" si="1"/>
        <v>0</v>
      </c>
    </row>
    <row r="100" spans="1:6" ht="18" x14ac:dyDescent="0.35">
      <c r="A100" s="48"/>
      <c r="B100" s="51"/>
      <c r="C100" s="3" t="s">
        <v>6</v>
      </c>
      <c r="D100" s="17">
        <v>16</v>
      </c>
      <c r="E100" s="17">
        <v>16</v>
      </c>
      <c r="F100" s="33">
        <f t="shared" si="1"/>
        <v>0</v>
      </c>
    </row>
    <row r="101" spans="1:6" ht="18" x14ac:dyDescent="0.35">
      <c r="A101" s="48"/>
      <c r="B101" s="51"/>
      <c r="C101" s="3" t="s">
        <v>7</v>
      </c>
      <c r="D101" s="17">
        <v>4.7</v>
      </c>
      <c r="E101" s="17">
        <v>4.7</v>
      </c>
      <c r="F101" s="33">
        <f t="shared" si="1"/>
        <v>0</v>
      </c>
    </row>
    <row r="102" spans="1:6" ht="18" x14ac:dyDescent="0.35">
      <c r="A102" s="48"/>
      <c r="B102" s="51"/>
      <c r="C102" s="3" t="s">
        <v>8</v>
      </c>
      <c r="D102" s="17">
        <v>4</v>
      </c>
      <c r="E102" s="17">
        <v>4</v>
      </c>
      <c r="F102" s="33">
        <f t="shared" si="1"/>
        <v>0</v>
      </c>
    </row>
    <row r="103" spans="1:6" ht="18" x14ac:dyDescent="0.35">
      <c r="A103" s="49"/>
      <c r="B103" s="52"/>
      <c r="C103" s="3" t="s">
        <v>9</v>
      </c>
      <c r="D103" s="17">
        <v>4</v>
      </c>
      <c r="E103" s="17">
        <v>4</v>
      </c>
      <c r="F103" s="33">
        <f t="shared" si="1"/>
        <v>0</v>
      </c>
    </row>
    <row r="104" spans="1:6" ht="18" x14ac:dyDescent="0.35">
      <c r="A104" s="47" t="s">
        <v>21</v>
      </c>
      <c r="B104" s="50" t="s">
        <v>25</v>
      </c>
      <c r="C104" s="8"/>
      <c r="D104" s="16">
        <f>D105+D106+D107+D108+D109+D110+D111+D112+D113+D114</f>
        <v>173</v>
      </c>
      <c r="E104" s="16">
        <f>E105+E106+E107+E108+E109+E110+E111+E112+E113+E114</f>
        <v>173</v>
      </c>
      <c r="F104" s="21">
        <f t="shared" si="1"/>
        <v>0</v>
      </c>
    </row>
    <row r="105" spans="1:6" ht="18" x14ac:dyDescent="0.35">
      <c r="A105" s="48"/>
      <c r="B105" s="51"/>
      <c r="C105" s="3" t="s">
        <v>0</v>
      </c>
      <c r="D105" s="17">
        <v>15</v>
      </c>
      <c r="E105" s="17">
        <v>15</v>
      </c>
      <c r="F105" s="33">
        <f t="shared" si="1"/>
        <v>0</v>
      </c>
    </row>
    <row r="106" spans="1:6" ht="18" x14ac:dyDescent="0.35">
      <c r="A106" s="48"/>
      <c r="B106" s="51"/>
      <c r="C106" s="3" t="s">
        <v>1</v>
      </c>
      <c r="D106" s="17">
        <v>16.5</v>
      </c>
      <c r="E106" s="17">
        <v>16.5</v>
      </c>
      <c r="F106" s="33">
        <f t="shared" si="1"/>
        <v>0</v>
      </c>
    </row>
    <row r="107" spans="1:6" ht="18" x14ac:dyDescent="0.35">
      <c r="A107" s="48"/>
      <c r="B107" s="51"/>
      <c r="C107" s="3" t="s">
        <v>2</v>
      </c>
      <c r="D107" s="17">
        <v>6</v>
      </c>
      <c r="E107" s="17">
        <v>6</v>
      </c>
      <c r="F107" s="33">
        <f t="shared" si="1"/>
        <v>0</v>
      </c>
    </row>
    <row r="108" spans="1:6" ht="18" x14ac:dyDescent="0.35">
      <c r="A108" s="48"/>
      <c r="B108" s="51"/>
      <c r="C108" s="3" t="s">
        <v>3</v>
      </c>
      <c r="D108" s="17">
        <v>52.3</v>
      </c>
      <c r="E108" s="17">
        <v>52.3</v>
      </c>
      <c r="F108" s="33">
        <f t="shared" si="1"/>
        <v>0</v>
      </c>
    </row>
    <row r="109" spans="1:6" ht="18" x14ac:dyDescent="0.35">
      <c r="A109" s="48"/>
      <c r="B109" s="51"/>
      <c r="C109" s="3" t="s">
        <v>4</v>
      </c>
      <c r="D109" s="17">
        <v>15</v>
      </c>
      <c r="E109" s="17">
        <v>15</v>
      </c>
      <c r="F109" s="33">
        <f t="shared" si="1"/>
        <v>0</v>
      </c>
    </row>
    <row r="110" spans="1:6" ht="18" x14ac:dyDescent="0.35">
      <c r="A110" s="48"/>
      <c r="B110" s="51"/>
      <c r="C110" s="3" t="s">
        <v>5</v>
      </c>
      <c r="D110" s="17">
        <v>9</v>
      </c>
      <c r="E110" s="17">
        <v>9</v>
      </c>
      <c r="F110" s="33">
        <f t="shared" si="1"/>
        <v>0</v>
      </c>
    </row>
    <row r="111" spans="1:6" ht="18" x14ac:dyDescent="0.35">
      <c r="A111" s="48"/>
      <c r="B111" s="51"/>
      <c r="C111" s="3" t="s">
        <v>6</v>
      </c>
      <c r="D111" s="17">
        <v>25</v>
      </c>
      <c r="E111" s="17">
        <v>25</v>
      </c>
      <c r="F111" s="33">
        <f t="shared" si="1"/>
        <v>0</v>
      </c>
    </row>
    <row r="112" spans="1:6" ht="18" x14ac:dyDescent="0.35">
      <c r="A112" s="48"/>
      <c r="B112" s="51"/>
      <c r="C112" s="3" t="s">
        <v>7</v>
      </c>
      <c r="D112" s="17">
        <v>18.2</v>
      </c>
      <c r="E112" s="17">
        <v>18.2</v>
      </c>
      <c r="F112" s="33">
        <f t="shared" si="1"/>
        <v>0</v>
      </c>
    </row>
    <row r="113" spans="1:6" ht="18" x14ac:dyDescent="0.35">
      <c r="A113" s="48"/>
      <c r="B113" s="51"/>
      <c r="C113" s="3" t="s">
        <v>8</v>
      </c>
      <c r="D113" s="17">
        <v>0</v>
      </c>
      <c r="E113" s="17">
        <v>0</v>
      </c>
      <c r="F113" s="33">
        <f t="shared" si="1"/>
        <v>0</v>
      </c>
    </row>
    <row r="114" spans="1:6" ht="18" x14ac:dyDescent="0.35">
      <c r="A114" s="49"/>
      <c r="B114" s="52"/>
      <c r="C114" s="3" t="s">
        <v>9</v>
      </c>
      <c r="D114" s="17">
        <v>16</v>
      </c>
      <c r="E114" s="17">
        <v>16</v>
      </c>
      <c r="F114" s="33">
        <f t="shared" si="1"/>
        <v>0</v>
      </c>
    </row>
    <row r="115" spans="1:6" ht="18" x14ac:dyDescent="0.35">
      <c r="A115" s="47" t="s">
        <v>22</v>
      </c>
      <c r="B115" s="50" t="s">
        <v>26</v>
      </c>
      <c r="C115" s="8"/>
      <c r="D115" s="16">
        <f>D116+D117+D118+D119+D120+D121+D122+D123+D124+D125</f>
        <v>234.4</v>
      </c>
      <c r="E115" s="16">
        <f>E116+E117+E118+E119+E120+E121+E122+E123+E124+E125</f>
        <v>234.4</v>
      </c>
      <c r="F115" s="21">
        <f t="shared" si="1"/>
        <v>0</v>
      </c>
    </row>
    <row r="116" spans="1:6" ht="18" x14ac:dyDescent="0.35">
      <c r="A116" s="48"/>
      <c r="B116" s="51"/>
      <c r="C116" s="3" t="s">
        <v>0</v>
      </c>
      <c r="D116" s="17">
        <v>45</v>
      </c>
      <c r="E116" s="17">
        <v>45</v>
      </c>
      <c r="F116" s="33">
        <f t="shared" si="1"/>
        <v>0</v>
      </c>
    </row>
    <row r="117" spans="1:6" ht="18" x14ac:dyDescent="0.35">
      <c r="A117" s="48"/>
      <c r="B117" s="51"/>
      <c r="C117" s="3" t="s">
        <v>1</v>
      </c>
      <c r="D117" s="17">
        <v>15</v>
      </c>
      <c r="E117" s="17">
        <v>15</v>
      </c>
      <c r="F117" s="33">
        <f t="shared" si="1"/>
        <v>0</v>
      </c>
    </row>
    <row r="118" spans="1:6" ht="18" x14ac:dyDescent="0.35">
      <c r="A118" s="48"/>
      <c r="B118" s="51"/>
      <c r="C118" s="3" t="s">
        <v>2</v>
      </c>
      <c r="D118" s="17">
        <v>5</v>
      </c>
      <c r="E118" s="17">
        <v>5</v>
      </c>
      <c r="F118" s="33">
        <f t="shared" si="1"/>
        <v>0</v>
      </c>
    </row>
    <row r="119" spans="1:6" ht="18" x14ac:dyDescent="0.35">
      <c r="A119" s="48"/>
      <c r="B119" s="51"/>
      <c r="C119" s="3" t="s">
        <v>3</v>
      </c>
      <c r="D119" s="17">
        <v>74.099999999999994</v>
      </c>
      <c r="E119" s="17">
        <v>74.099999999999994</v>
      </c>
      <c r="F119" s="33">
        <f t="shared" si="1"/>
        <v>0</v>
      </c>
    </row>
    <row r="120" spans="1:6" ht="18" x14ac:dyDescent="0.35">
      <c r="A120" s="48"/>
      <c r="B120" s="51"/>
      <c r="C120" s="3" t="s">
        <v>4</v>
      </c>
      <c r="D120" s="17">
        <v>25</v>
      </c>
      <c r="E120" s="17">
        <v>25</v>
      </c>
      <c r="F120" s="33">
        <f t="shared" si="1"/>
        <v>0</v>
      </c>
    </row>
    <row r="121" spans="1:6" ht="18" x14ac:dyDescent="0.35">
      <c r="A121" s="48"/>
      <c r="B121" s="51"/>
      <c r="C121" s="3" t="s">
        <v>5</v>
      </c>
      <c r="D121" s="17">
        <v>0</v>
      </c>
      <c r="E121" s="17">
        <v>0</v>
      </c>
      <c r="F121" s="33">
        <f t="shared" si="1"/>
        <v>0</v>
      </c>
    </row>
    <row r="122" spans="1:6" ht="18" x14ac:dyDescent="0.35">
      <c r="A122" s="48"/>
      <c r="B122" s="51"/>
      <c r="C122" s="3" t="s">
        <v>6</v>
      </c>
      <c r="D122" s="17">
        <v>25</v>
      </c>
      <c r="E122" s="17">
        <v>25</v>
      </c>
      <c r="F122" s="33">
        <f t="shared" si="1"/>
        <v>0</v>
      </c>
    </row>
    <row r="123" spans="1:6" ht="18" x14ac:dyDescent="0.35">
      <c r="A123" s="48"/>
      <c r="B123" s="51"/>
      <c r="C123" s="3" t="s">
        <v>7</v>
      </c>
      <c r="D123" s="17">
        <v>10</v>
      </c>
      <c r="E123" s="17">
        <v>10</v>
      </c>
      <c r="F123" s="33">
        <f t="shared" si="1"/>
        <v>0</v>
      </c>
    </row>
    <row r="124" spans="1:6" ht="18" x14ac:dyDescent="0.35">
      <c r="A124" s="48"/>
      <c r="B124" s="51"/>
      <c r="C124" s="3" t="s">
        <v>8</v>
      </c>
      <c r="D124" s="17">
        <v>4</v>
      </c>
      <c r="E124" s="17">
        <v>4</v>
      </c>
      <c r="F124" s="33">
        <f t="shared" si="1"/>
        <v>0</v>
      </c>
    </row>
    <row r="125" spans="1:6" ht="18" x14ac:dyDescent="0.35">
      <c r="A125" s="49"/>
      <c r="B125" s="52"/>
      <c r="C125" s="3" t="s">
        <v>9</v>
      </c>
      <c r="D125" s="17">
        <v>31.3</v>
      </c>
      <c r="E125" s="17">
        <v>31.3</v>
      </c>
      <c r="F125" s="33">
        <f t="shared" si="1"/>
        <v>0</v>
      </c>
    </row>
    <row r="126" spans="1:6" ht="18" x14ac:dyDescent="0.35">
      <c r="A126" s="47" t="s">
        <v>23</v>
      </c>
      <c r="B126" s="50" t="s">
        <v>27</v>
      </c>
      <c r="C126" s="8"/>
      <c r="D126" s="16">
        <f>D127+D128+D129+D130+D131+D132+D133+D134+D135+D136</f>
        <v>285</v>
      </c>
      <c r="E126" s="16">
        <f>E127+E128+E129+E130+E131+E132+E133+E134+E135+E136</f>
        <v>285</v>
      </c>
      <c r="F126" s="21">
        <f t="shared" si="1"/>
        <v>0</v>
      </c>
    </row>
    <row r="127" spans="1:6" ht="18" x14ac:dyDescent="0.35">
      <c r="A127" s="48"/>
      <c r="B127" s="51"/>
      <c r="C127" s="3" t="s">
        <v>0</v>
      </c>
      <c r="D127" s="17">
        <v>35</v>
      </c>
      <c r="E127" s="17">
        <v>35</v>
      </c>
      <c r="F127" s="33">
        <f t="shared" si="1"/>
        <v>0</v>
      </c>
    </row>
    <row r="128" spans="1:6" ht="18" x14ac:dyDescent="0.35">
      <c r="A128" s="48"/>
      <c r="B128" s="51"/>
      <c r="C128" s="3" t="s">
        <v>1</v>
      </c>
      <c r="D128" s="17">
        <v>20</v>
      </c>
      <c r="E128" s="17">
        <v>20</v>
      </c>
      <c r="F128" s="33">
        <f t="shared" si="1"/>
        <v>0</v>
      </c>
    </row>
    <row r="129" spans="1:6" ht="18" x14ac:dyDescent="0.35">
      <c r="A129" s="48"/>
      <c r="B129" s="51"/>
      <c r="C129" s="3" t="s">
        <v>2</v>
      </c>
      <c r="D129" s="17">
        <v>15</v>
      </c>
      <c r="E129" s="17">
        <v>15</v>
      </c>
      <c r="F129" s="33">
        <f t="shared" si="1"/>
        <v>0</v>
      </c>
    </row>
    <row r="130" spans="1:6" ht="18" x14ac:dyDescent="0.35">
      <c r="A130" s="48"/>
      <c r="B130" s="51"/>
      <c r="C130" s="3" t="s">
        <v>3</v>
      </c>
      <c r="D130" s="17">
        <v>15</v>
      </c>
      <c r="E130" s="17">
        <v>15</v>
      </c>
      <c r="F130" s="33">
        <f t="shared" si="1"/>
        <v>0</v>
      </c>
    </row>
    <row r="131" spans="1:6" ht="18" x14ac:dyDescent="0.35">
      <c r="A131" s="48"/>
      <c r="B131" s="51"/>
      <c r="C131" s="3" t="s">
        <v>4</v>
      </c>
      <c r="D131" s="17">
        <v>150</v>
      </c>
      <c r="E131" s="17">
        <v>150</v>
      </c>
      <c r="F131" s="33">
        <f t="shared" si="1"/>
        <v>0</v>
      </c>
    </row>
    <row r="132" spans="1:6" ht="18" x14ac:dyDescent="0.35">
      <c r="A132" s="48"/>
      <c r="B132" s="51"/>
      <c r="C132" s="3" t="s">
        <v>5</v>
      </c>
      <c r="D132" s="17">
        <v>20</v>
      </c>
      <c r="E132" s="17">
        <v>20</v>
      </c>
      <c r="F132" s="33">
        <f t="shared" si="1"/>
        <v>0</v>
      </c>
    </row>
    <row r="133" spans="1:6" ht="18" x14ac:dyDescent="0.35">
      <c r="A133" s="48"/>
      <c r="B133" s="51"/>
      <c r="C133" s="3" t="s">
        <v>6</v>
      </c>
      <c r="D133" s="17">
        <v>0</v>
      </c>
      <c r="E133" s="17">
        <v>0</v>
      </c>
      <c r="F133" s="33">
        <f t="shared" si="1"/>
        <v>0</v>
      </c>
    </row>
    <row r="134" spans="1:6" ht="18" x14ac:dyDescent="0.35">
      <c r="A134" s="48"/>
      <c r="B134" s="51"/>
      <c r="C134" s="3" t="s">
        <v>7</v>
      </c>
      <c r="D134" s="17">
        <v>15</v>
      </c>
      <c r="E134" s="17">
        <v>15</v>
      </c>
      <c r="F134" s="33">
        <f t="shared" si="1"/>
        <v>0</v>
      </c>
    </row>
    <row r="135" spans="1:6" ht="18" x14ac:dyDescent="0.35">
      <c r="A135" s="48"/>
      <c r="B135" s="51"/>
      <c r="C135" s="3" t="s">
        <v>8</v>
      </c>
      <c r="D135" s="17">
        <v>0</v>
      </c>
      <c r="E135" s="17">
        <v>0</v>
      </c>
      <c r="F135" s="33">
        <f t="shared" si="1"/>
        <v>0</v>
      </c>
    </row>
    <row r="136" spans="1:6" ht="18" x14ac:dyDescent="0.35">
      <c r="A136" s="49"/>
      <c r="B136" s="52"/>
      <c r="C136" s="3" t="s">
        <v>9</v>
      </c>
      <c r="D136" s="17">
        <v>15</v>
      </c>
      <c r="E136" s="17">
        <v>15</v>
      </c>
      <c r="F136" s="33">
        <f t="shared" si="1"/>
        <v>0</v>
      </c>
    </row>
    <row r="137" spans="1:6" ht="18" x14ac:dyDescent="0.35">
      <c r="A137" s="47" t="s">
        <v>24</v>
      </c>
      <c r="B137" s="50" t="s">
        <v>28</v>
      </c>
      <c r="C137" s="8"/>
      <c r="D137" s="16">
        <f>D138+D139+D140+D141+D142+D143+D144+D145+D146+D147</f>
        <v>17</v>
      </c>
      <c r="E137" s="16">
        <f>E138+E139+E140+E141+E142+E143+E144+E145+E146+E147</f>
        <v>17</v>
      </c>
      <c r="F137" s="21">
        <f t="shared" si="1"/>
        <v>0</v>
      </c>
    </row>
    <row r="138" spans="1:6" ht="18" x14ac:dyDescent="0.35">
      <c r="A138" s="48"/>
      <c r="B138" s="51"/>
      <c r="C138" s="3" t="s">
        <v>0</v>
      </c>
      <c r="D138" s="17">
        <v>2</v>
      </c>
      <c r="E138" s="17">
        <v>2</v>
      </c>
      <c r="F138" s="33">
        <f t="shared" si="1"/>
        <v>0</v>
      </c>
    </row>
    <row r="139" spans="1:6" ht="18" x14ac:dyDescent="0.35">
      <c r="A139" s="48"/>
      <c r="B139" s="51"/>
      <c r="C139" s="3" t="s">
        <v>1</v>
      </c>
      <c r="D139" s="17">
        <v>2</v>
      </c>
      <c r="E139" s="17">
        <v>2</v>
      </c>
      <c r="F139" s="33">
        <f t="shared" si="1"/>
        <v>0</v>
      </c>
    </row>
    <row r="140" spans="1:6" ht="18" x14ac:dyDescent="0.35">
      <c r="A140" s="48"/>
      <c r="B140" s="51"/>
      <c r="C140" s="3" t="s">
        <v>2</v>
      </c>
      <c r="D140" s="17">
        <v>2</v>
      </c>
      <c r="E140" s="17">
        <v>2</v>
      </c>
      <c r="F140" s="33">
        <f t="shared" si="1"/>
        <v>0</v>
      </c>
    </row>
    <row r="141" spans="1:6" ht="18" x14ac:dyDescent="0.35">
      <c r="A141" s="48"/>
      <c r="B141" s="51"/>
      <c r="C141" s="3" t="s">
        <v>3</v>
      </c>
      <c r="D141" s="17">
        <v>1</v>
      </c>
      <c r="E141" s="17">
        <v>1</v>
      </c>
      <c r="F141" s="33">
        <f t="shared" si="1"/>
        <v>0</v>
      </c>
    </row>
    <row r="142" spans="1:6" ht="18" x14ac:dyDescent="0.35">
      <c r="A142" s="48"/>
      <c r="B142" s="51"/>
      <c r="C142" s="3" t="s">
        <v>4</v>
      </c>
      <c r="D142" s="17">
        <v>1</v>
      </c>
      <c r="E142" s="17">
        <v>1</v>
      </c>
      <c r="F142" s="33">
        <f t="shared" si="1"/>
        <v>0</v>
      </c>
    </row>
    <row r="143" spans="1:6" ht="18" x14ac:dyDescent="0.35">
      <c r="A143" s="48"/>
      <c r="B143" s="51"/>
      <c r="C143" s="3" t="s">
        <v>5</v>
      </c>
      <c r="D143" s="17">
        <v>2</v>
      </c>
      <c r="E143" s="17">
        <v>2</v>
      </c>
      <c r="F143" s="33">
        <f t="shared" si="1"/>
        <v>0</v>
      </c>
    </row>
    <row r="144" spans="1:6" ht="18" x14ac:dyDescent="0.35">
      <c r="A144" s="48"/>
      <c r="B144" s="51"/>
      <c r="C144" s="3" t="s">
        <v>6</v>
      </c>
      <c r="D144" s="17">
        <v>2</v>
      </c>
      <c r="E144" s="17">
        <v>2</v>
      </c>
      <c r="F144" s="33">
        <f t="shared" si="1"/>
        <v>0</v>
      </c>
    </row>
    <row r="145" spans="1:6" ht="18" x14ac:dyDescent="0.35">
      <c r="A145" s="48"/>
      <c r="B145" s="51"/>
      <c r="C145" s="3" t="s">
        <v>7</v>
      </c>
      <c r="D145" s="17">
        <v>2</v>
      </c>
      <c r="E145" s="17">
        <v>2</v>
      </c>
      <c r="F145" s="33">
        <f t="shared" si="1"/>
        <v>0</v>
      </c>
    </row>
    <row r="146" spans="1:6" ht="18" x14ac:dyDescent="0.35">
      <c r="A146" s="48"/>
      <c r="B146" s="51"/>
      <c r="C146" s="3" t="s">
        <v>8</v>
      </c>
      <c r="D146" s="17">
        <v>1</v>
      </c>
      <c r="E146" s="17">
        <v>1</v>
      </c>
      <c r="F146" s="33">
        <f t="shared" si="1"/>
        <v>0</v>
      </c>
    </row>
    <row r="147" spans="1:6" ht="18" x14ac:dyDescent="0.35">
      <c r="A147" s="49"/>
      <c r="B147" s="52"/>
      <c r="C147" s="3" t="s">
        <v>9</v>
      </c>
      <c r="D147" s="17">
        <v>2</v>
      </c>
      <c r="E147" s="17">
        <v>2</v>
      </c>
      <c r="F147" s="33">
        <f t="shared" si="1"/>
        <v>0</v>
      </c>
    </row>
    <row r="148" spans="1:6" ht="18" x14ac:dyDescent="0.35">
      <c r="A148" s="47" t="s">
        <v>29</v>
      </c>
      <c r="B148" s="50" t="s">
        <v>30</v>
      </c>
      <c r="C148" s="8"/>
      <c r="D148" s="16">
        <f>D149+D150+D151+D152+D153+D154+D155+D156+D157+D158</f>
        <v>13487.7</v>
      </c>
      <c r="E148" s="16">
        <f>E149+E150+E151+E152+E153+E154+E155+E156+E157+E158</f>
        <v>21140</v>
      </c>
      <c r="F148" s="21">
        <f t="shared" si="1"/>
        <v>7652.2999999999993</v>
      </c>
    </row>
    <row r="149" spans="1:6" ht="18" x14ac:dyDescent="0.35">
      <c r="A149" s="48"/>
      <c r="B149" s="51"/>
      <c r="C149" s="3" t="s">
        <v>0</v>
      </c>
      <c r="D149" s="17">
        <v>4077.4</v>
      </c>
      <c r="E149" s="17">
        <f>4077.4+6464.7</f>
        <v>10542.1</v>
      </c>
      <c r="F149" s="33">
        <f t="shared" si="1"/>
        <v>6464.7000000000007</v>
      </c>
    </row>
    <row r="150" spans="1:6" ht="18" x14ac:dyDescent="0.35">
      <c r="A150" s="48"/>
      <c r="B150" s="51"/>
      <c r="C150" s="3" t="s">
        <v>1</v>
      </c>
      <c r="D150" s="17">
        <v>0</v>
      </c>
      <c r="E150" s="17">
        <v>0</v>
      </c>
      <c r="F150" s="33">
        <f t="shared" si="1"/>
        <v>0</v>
      </c>
    </row>
    <row r="151" spans="1:6" ht="18" x14ac:dyDescent="0.35">
      <c r="A151" s="48"/>
      <c r="B151" s="51"/>
      <c r="C151" s="3" t="s">
        <v>2</v>
      </c>
      <c r="D151" s="17">
        <v>463.8</v>
      </c>
      <c r="E151" s="17">
        <v>463.8</v>
      </c>
      <c r="F151" s="33">
        <f t="shared" si="1"/>
        <v>0</v>
      </c>
    </row>
    <row r="152" spans="1:6" ht="18" x14ac:dyDescent="0.35">
      <c r="A152" s="48"/>
      <c r="B152" s="51"/>
      <c r="C152" s="3" t="s">
        <v>3</v>
      </c>
      <c r="D152" s="17">
        <v>0</v>
      </c>
      <c r="E152" s="17">
        <v>0</v>
      </c>
      <c r="F152" s="33">
        <f t="shared" si="1"/>
        <v>0</v>
      </c>
    </row>
    <row r="153" spans="1:6" ht="18" x14ac:dyDescent="0.35">
      <c r="A153" s="48"/>
      <c r="B153" s="51"/>
      <c r="C153" s="3" t="s">
        <v>4</v>
      </c>
      <c r="D153" s="17">
        <v>5115.5</v>
      </c>
      <c r="E153" s="17">
        <f>5115.5+1187.6</f>
        <v>6303.1</v>
      </c>
      <c r="F153" s="33">
        <f t="shared" si="1"/>
        <v>1187.6000000000004</v>
      </c>
    </row>
    <row r="154" spans="1:6" ht="18" x14ac:dyDescent="0.35">
      <c r="A154" s="48"/>
      <c r="B154" s="51"/>
      <c r="C154" s="3" t="s">
        <v>5</v>
      </c>
      <c r="D154" s="17">
        <v>0</v>
      </c>
      <c r="E154" s="17">
        <v>0</v>
      </c>
      <c r="F154" s="33">
        <f t="shared" si="1"/>
        <v>0</v>
      </c>
    </row>
    <row r="155" spans="1:6" ht="18" x14ac:dyDescent="0.35">
      <c r="A155" s="48"/>
      <c r="B155" s="51"/>
      <c r="C155" s="3" t="s">
        <v>6</v>
      </c>
      <c r="D155" s="17">
        <v>3084.2</v>
      </c>
      <c r="E155" s="17">
        <v>3084.2</v>
      </c>
      <c r="F155" s="33">
        <f t="shared" si="1"/>
        <v>0</v>
      </c>
    </row>
    <row r="156" spans="1:6" ht="18" x14ac:dyDescent="0.35">
      <c r="A156" s="48"/>
      <c r="B156" s="51"/>
      <c r="C156" s="3" t="s">
        <v>7</v>
      </c>
      <c r="D156" s="17">
        <v>522.79999999999995</v>
      </c>
      <c r="E156" s="17">
        <v>522.79999999999995</v>
      </c>
      <c r="F156" s="33">
        <f t="shared" si="1"/>
        <v>0</v>
      </c>
    </row>
    <row r="157" spans="1:6" ht="18" x14ac:dyDescent="0.35">
      <c r="A157" s="48"/>
      <c r="B157" s="51"/>
      <c r="C157" s="3" t="s">
        <v>8</v>
      </c>
      <c r="D157" s="17">
        <v>224</v>
      </c>
      <c r="E157" s="17">
        <v>224</v>
      </c>
      <c r="F157" s="33">
        <f t="shared" si="1"/>
        <v>0</v>
      </c>
    </row>
    <row r="158" spans="1:6" ht="18" x14ac:dyDescent="0.35">
      <c r="A158" s="49"/>
      <c r="B158" s="52"/>
      <c r="C158" s="3" t="s">
        <v>9</v>
      </c>
      <c r="D158" s="17">
        <v>0</v>
      </c>
      <c r="E158" s="17">
        <v>0</v>
      </c>
      <c r="F158" s="33">
        <f t="shared" si="1"/>
        <v>0</v>
      </c>
    </row>
    <row r="159" spans="1:6" ht="18" x14ac:dyDescent="0.35">
      <c r="A159" s="47" t="s">
        <v>77</v>
      </c>
      <c r="B159" s="45" t="s">
        <v>78</v>
      </c>
      <c r="C159" s="35"/>
      <c r="D159" s="16">
        <f>D160+D161+D162+D163+D164+D165+D166</f>
        <v>0</v>
      </c>
      <c r="E159" s="16">
        <f>E160+E161+E162+E163+E164+E165+E166</f>
        <v>3746.5</v>
      </c>
      <c r="F159" s="21">
        <f t="shared" si="1"/>
        <v>3746.5</v>
      </c>
    </row>
    <row r="160" spans="1:6" ht="18" x14ac:dyDescent="0.35">
      <c r="A160" s="48"/>
      <c r="B160" s="53"/>
      <c r="C160" s="9" t="s">
        <v>34</v>
      </c>
      <c r="D160" s="17">
        <v>0</v>
      </c>
      <c r="E160" s="17">
        <v>400</v>
      </c>
      <c r="F160" s="33">
        <f t="shared" si="1"/>
        <v>400</v>
      </c>
    </row>
    <row r="161" spans="1:6" ht="18" x14ac:dyDescent="0.35">
      <c r="A161" s="48"/>
      <c r="B161" s="53"/>
      <c r="C161" s="9" t="s">
        <v>35</v>
      </c>
      <c r="D161" s="17">
        <v>0</v>
      </c>
      <c r="E161" s="17">
        <v>2100</v>
      </c>
      <c r="F161" s="33">
        <f t="shared" si="1"/>
        <v>2100</v>
      </c>
    </row>
    <row r="162" spans="1:6" ht="18" x14ac:dyDescent="0.35">
      <c r="A162" s="48"/>
      <c r="B162" s="53"/>
      <c r="C162" s="3" t="s">
        <v>4</v>
      </c>
      <c r="D162" s="17">
        <v>0</v>
      </c>
      <c r="E162" s="17">
        <v>230</v>
      </c>
      <c r="F162" s="33">
        <f t="shared" si="1"/>
        <v>230</v>
      </c>
    </row>
    <row r="163" spans="1:6" ht="18" x14ac:dyDescent="0.35">
      <c r="A163" s="48"/>
      <c r="B163" s="53"/>
      <c r="C163" s="3" t="s">
        <v>0</v>
      </c>
      <c r="D163" s="17">
        <v>0</v>
      </c>
      <c r="E163" s="17">
        <v>300</v>
      </c>
      <c r="F163" s="33">
        <f t="shared" si="1"/>
        <v>300</v>
      </c>
    </row>
    <row r="164" spans="1:6" ht="18" x14ac:dyDescent="0.35">
      <c r="A164" s="48"/>
      <c r="B164" s="53"/>
      <c r="C164" s="3" t="s">
        <v>5</v>
      </c>
      <c r="D164" s="17">
        <v>0</v>
      </c>
      <c r="E164" s="17">
        <v>216.5</v>
      </c>
      <c r="F164" s="33">
        <f t="shared" si="1"/>
        <v>216.5</v>
      </c>
    </row>
    <row r="165" spans="1:6" ht="18" x14ac:dyDescent="0.35">
      <c r="A165" s="48"/>
      <c r="B165" s="53"/>
      <c r="C165" s="3" t="s">
        <v>3</v>
      </c>
      <c r="D165" s="17">
        <v>0</v>
      </c>
      <c r="E165" s="17">
        <v>100</v>
      </c>
      <c r="F165" s="33">
        <f t="shared" si="1"/>
        <v>100</v>
      </c>
    </row>
    <row r="166" spans="1:6" ht="18" x14ac:dyDescent="0.35">
      <c r="A166" s="49"/>
      <c r="B166" s="46"/>
      <c r="C166" s="3" t="s">
        <v>6</v>
      </c>
      <c r="D166" s="17">
        <v>0</v>
      </c>
      <c r="E166" s="17">
        <v>400</v>
      </c>
      <c r="F166" s="33">
        <f t="shared" si="1"/>
        <v>400</v>
      </c>
    </row>
    <row r="167" spans="1:6" ht="18" x14ac:dyDescent="0.35">
      <c r="A167" s="47" t="s">
        <v>33</v>
      </c>
      <c r="B167" s="50" t="s">
        <v>39</v>
      </c>
      <c r="C167" s="8"/>
      <c r="D167" s="16">
        <f>D168+D169+D170+D171+D172+D173+D174+D175+D176+D177+D178+D179</f>
        <v>3657.9</v>
      </c>
      <c r="E167" s="16">
        <f>E168+E169+E170+E171+E172+E173+E174+E175+E176+E177+E178+E179</f>
        <v>3657.9</v>
      </c>
      <c r="F167" s="21">
        <f t="shared" si="1"/>
        <v>0</v>
      </c>
    </row>
    <row r="168" spans="1:6" ht="18" x14ac:dyDescent="0.35">
      <c r="A168" s="48"/>
      <c r="B168" s="51"/>
      <c r="C168" s="3" t="s">
        <v>0</v>
      </c>
      <c r="D168" s="18">
        <v>558.5</v>
      </c>
      <c r="E168" s="18">
        <v>558.5</v>
      </c>
      <c r="F168" s="33">
        <f t="shared" si="1"/>
        <v>0</v>
      </c>
    </row>
    <row r="169" spans="1:6" ht="18" x14ac:dyDescent="0.35">
      <c r="A169" s="48"/>
      <c r="B169" s="51"/>
      <c r="C169" s="3" t="s">
        <v>1</v>
      </c>
      <c r="D169" s="18">
        <v>69.7</v>
      </c>
      <c r="E169" s="18">
        <v>69.7</v>
      </c>
      <c r="F169" s="33">
        <f t="shared" ref="F169:F212" si="2">E169-D169</f>
        <v>0</v>
      </c>
    </row>
    <row r="170" spans="1:6" ht="18" x14ac:dyDescent="0.35">
      <c r="A170" s="48"/>
      <c r="B170" s="51"/>
      <c r="C170" s="3" t="s">
        <v>2</v>
      </c>
      <c r="D170" s="18">
        <v>28.2</v>
      </c>
      <c r="E170" s="18">
        <v>28.2</v>
      </c>
      <c r="F170" s="33">
        <f t="shared" si="2"/>
        <v>0</v>
      </c>
    </row>
    <row r="171" spans="1:6" ht="18" x14ac:dyDescent="0.35">
      <c r="A171" s="48"/>
      <c r="B171" s="51"/>
      <c r="C171" s="3" t="s">
        <v>3</v>
      </c>
      <c r="D171" s="18">
        <v>154.6</v>
      </c>
      <c r="E171" s="18">
        <v>154.6</v>
      </c>
      <c r="F171" s="33">
        <f t="shared" si="2"/>
        <v>0</v>
      </c>
    </row>
    <row r="172" spans="1:6" ht="18" x14ac:dyDescent="0.35">
      <c r="A172" s="48"/>
      <c r="B172" s="51"/>
      <c r="C172" s="3" t="s">
        <v>4</v>
      </c>
      <c r="D172" s="18">
        <v>369.9</v>
      </c>
      <c r="E172" s="18">
        <v>369.9</v>
      </c>
      <c r="F172" s="33">
        <f t="shared" si="2"/>
        <v>0</v>
      </c>
    </row>
    <row r="173" spans="1:6" ht="18" x14ac:dyDescent="0.35">
      <c r="A173" s="48"/>
      <c r="B173" s="51"/>
      <c r="C173" s="3" t="s">
        <v>5</v>
      </c>
      <c r="D173" s="18">
        <v>208.4</v>
      </c>
      <c r="E173" s="18">
        <v>208.4</v>
      </c>
      <c r="F173" s="33">
        <f t="shared" si="2"/>
        <v>0</v>
      </c>
    </row>
    <row r="174" spans="1:6" ht="18" x14ac:dyDescent="0.35">
      <c r="A174" s="48"/>
      <c r="B174" s="51"/>
      <c r="C174" s="3" t="s">
        <v>6</v>
      </c>
      <c r="D174" s="18">
        <v>337.2</v>
      </c>
      <c r="E174" s="18">
        <v>337.2</v>
      </c>
      <c r="F174" s="33">
        <f t="shared" si="2"/>
        <v>0</v>
      </c>
    </row>
    <row r="175" spans="1:6" ht="18" x14ac:dyDescent="0.35">
      <c r="A175" s="48"/>
      <c r="B175" s="51"/>
      <c r="C175" s="3" t="s">
        <v>7</v>
      </c>
      <c r="D175" s="18">
        <v>33.200000000000003</v>
      </c>
      <c r="E175" s="18">
        <v>33.200000000000003</v>
      </c>
      <c r="F175" s="33">
        <f t="shared" si="2"/>
        <v>0</v>
      </c>
    </row>
    <row r="176" spans="1:6" ht="18" x14ac:dyDescent="0.35">
      <c r="A176" s="48"/>
      <c r="B176" s="51"/>
      <c r="C176" s="3" t="s">
        <v>8</v>
      </c>
      <c r="D176" s="18">
        <v>12.3</v>
      </c>
      <c r="E176" s="18">
        <v>12.3</v>
      </c>
      <c r="F176" s="33">
        <f t="shared" si="2"/>
        <v>0</v>
      </c>
    </row>
    <row r="177" spans="1:6" ht="18" x14ac:dyDescent="0.35">
      <c r="A177" s="48"/>
      <c r="B177" s="51"/>
      <c r="C177" s="3" t="s">
        <v>9</v>
      </c>
      <c r="D177" s="18">
        <v>18.100000000000001</v>
      </c>
      <c r="E177" s="18">
        <v>18.100000000000001</v>
      </c>
      <c r="F177" s="33">
        <f t="shared" si="2"/>
        <v>0</v>
      </c>
    </row>
    <row r="178" spans="1:6" ht="18" x14ac:dyDescent="0.35">
      <c r="A178" s="48"/>
      <c r="B178" s="51"/>
      <c r="C178" s="9" t="s">
        <v>34</v>
      </c>
      <c r="D178" s="18">
        <v>417.7</v>
      </c>
      <c r="E178" s="18">
        <v>417.7</v>
      </c>
      <c r="F178" s="33">
        <f t="shared" si="2"/>
        <v>0</v>
      </c>
    </row>
    <row r="179" spans="1:6" ht="18" x14ac:dyDescent="0.35">
      <c r="A179" s="49"/>
      <c r="B179" s="52"/>
      <c r="C179" s="9" t="s">
        <v>35</v>
      </c>
      <c r="D179" s="18">
        <v>1450.1</v>
      </c>
      <c r="E179" s="18">
        <v>1450.1</v>
      </c>
      <c r="F179" s="33">
        <f t="shared" si="2"/>
        <v>0</v>
      </c>
    </row>
    <row r="180" spans="1:6" ht="17.399999999999999" x14ac:dyDescent="0.3">
      <c r="A180" s="58" t="s">
        <v>68</v>
      </c>
      <c r="B180" s="45" t="s">
        <v>69</v>
      </c>
      <c r="C180" s="23"/>
      <c r="D180" s="16">
        <f>D181+D182+D183+D184+D185+D186+D187+D188+D189+D190</f>
        <v>0</v>
      </c>
      <c r="E180" s="16">
        <f>E181+E182+E183+E184+E185+E186+E187+E188+E189+E190</f>
        <v>390</v>
      </c>
      <c r="F180" s="28">
        <f t="shared" si="2"/>
        <v>390</v>
      </c>
    </row>
    <row r="181" spans="1:6" ht="18" x14ac:dyDescent="0.35">
      <c r="A181" s="59"/>
      <c r="B181" s="53"/>
      <c r="C181" s="36" t="s">
        <v>34</v>
      </c>
      <c r="D181" s="39">
        <v>0</v>
      </c>
      <c r="E181" s="39">
        <v>50</v>
      </c>
      <c r="F181" s="73">
        <f t="shared" si="2"/>
        <v>50</v>
      </c>
    </row>
    <row r="182" spans="1:6" ht="18" x14ac:dyDescent="0.35">
      <c r="A182" s="59"/>
      <c r="B182" s="53"/>
      <c r="C182" s="36" t="s">
        <v>35</v>
      </c>
      <c r="D182" s="39">
        <v>0</v>
      </c>
      <c r="E182" s="39">
        <v>50</v>
      </c>
      <c r="F182" s="73">
        <f t="shared" si="2"/>
        <v>50</v>
      </c>
    </row>
    <row r="183" spans="1:6" ht="18" x14ac:dyDescent="0.35">
      <c r="A183" s="59"/>
      <c r="B183" s="53"/>
      <c r="C183" s="35" t="s">
        <v>4</v>
      </c>
      <c r="D183" s="39">
        <v>0</v>
      </c>
      <c r="E183" s="39">
        <v>55</v>
      </c>
      <c r="F183" s="73">
        <f t="shared" si="2"/>
        <v>55</v>
      </c>
    </row>
    <row r="184" spans="1:6" ht="18" x14ac:dyDescent="0.35">
      <c r="A184" s="59"/>
      <c r="B184" s="53"/>
      <c r="C184" s="35" t="s">
        <v>5</v>
      </c>
      <c r="D184" s="39">
        <v>0</v>
      </c>
      <c r="E184" s="39">
        <v>25</v>
      </c>
      <c r="F184" s="73">
        <f t="shared" si="2"/>
        <v>25</v>
      </c>
    </row>
    <row r="185" spans="1:6" ht="18" x14ac:dyDescent="0.35">
      <c r="A185" s="59"/>
      <c r="B185" s="53"/>
      <c r="C185" s="35" t="s">
        <v>2</v>
      </c>
      <c r="D185" s="39">
        <v>0</v>
      </c>
      <c r="E185" s="39">
        <v>55</v>
      </c>
      <c r="F185" s="73">
        <f t="shared" si="2"/>
        <v>55</v>
      </c>
    </row>
    <row r="186" spans="1:6" ht="18" x14ac:dyDescent="0.35">
      <c r="A186" s="59"/>
      <c r="B186" s="53"/>
      <c r="C186" s="35" t="s">
        <v>3</v>
      </c>
      <c r="D186" s="39">
        <v>0</v>
      </c>
      <c r="E186" s="39">
        <v>25</v>
      </c>
      <c r="F186" s="73">
        <f t="shared" si="2"/>
        <v>25</v>
      </c>
    </row>
    <row r="187" spans="1:6" ht="18" x14ac:dyDescent="0.35">
      <c r="A187" s="59"/>
      <c r="B187" s="53"/>
      <c r="C187" s="35" t="s">
        <v>1</v>
      </c>
      <c r="D187" s="39">
        <v>0</v>
      </c>
      <c r="E187" s="39">
        <v>25</v>
      </c>
      <c r="F187" s="73">
        <f t="shared" si="2"/>
        <v>25</v>
      </c>
    </row>
    <row r="188" spans="1:6" ht="18" x14ac:dyDescent="0.35">
      <c r="A188" s="59"/>
      <c r="B188" s="53"/>
      <c r="C188" s="35" t="s">
        <v>6</v>
      </c>
      <c r="D188" s="39">
        <v>0</v>
      </c>
      <c r="E188" s="39">
        <v>50</v>
      </c>
      <c r="F188" s="73">
        <f t="shared" si="2"/>
        <v>50</v>
      </c>
    </row>
    <row r="189" spans="1:6" ht="18" x14ac:dyDescent="0.35">
      <c r="A189" s="59"/>
      <c r="B189" s="53"/>
      <c r="C189" s="35" t="s">
        <v>9</v>
      </c>
      <c r="D189" s="39">
        <v>0</v>
      </c>
      <c r="E189" s="39">
        <v>30</v>
      </c>
      <c r="F189" s="73">
        <f t="shared" si="2"/>
        <v>30</v>
      </c>
    </row>
    <row r="190" spans="1:6" ht="18" x14ac:dyDescent="0.35">
      <c r="A190" s="60"/>
      <c r="B190" s="46"/>
      <c r="C190" s="3" t="s">
        <v>7</v>
      </c>
      <c r="D190" s="39">
        <v>0</v>
      </c>
      <c r="E190" s="17">
        <v>25</v>
      </c>
      <c r="F190" s="73">
        <f t="shared" si="2"/>
        <v>25</v>
      </c>
    </row>
    <row r="191" spans="1:6" ht="17.399999999999999" x14ac:dyDescent="0.3">
      <c r="A191" s="58" t="s">
        <v>67</v>
      </c>
      <c r="B191" s="45" t="s">
        <v>70</v>
      </c>
      <c r="C191" s="23"/>
      <c r="D191" s="26">
        <f>D192+D193+D194+D195+D196+D197+D198+D199+D200+D201+D202</f>
        <v>0</v>
      </c>
      <c r="E191" s="26">
        <f>E192+E193+E194+E195+E196+E197+E198+E199+E200+E201+E202</f>
        <v>655</v>
      </c>
      <c r="F191" s="28">
        <f t="shared" si="2"/>
        <v>655</v>
      </c>
    </row>
    <row r="192" spans="1:6" ht="18" x14ac:dyDescent="0.35">
      <c r="A192" s="59"/>
      <c r="B192" s="61"/>
      <c r="C192" s="36" t="s">
        <v>34</v>
      </c>
      <c r="D192" s="40">
        <v>0</v>
      </c>
      <c r="E192" s="40">
        <v>105</v>
      </c>
      <c r="F192" s="73">
        <f t="shared" si="2"/>
        <v>105</v>
      </c>
    </row>
    <row r="193" spans="1:6" ht="18" x14ac:dyDescent="0.35">
      <c r="A193" s="59"/>
      <c r="B193" s="61"/>
      <c r="C193" s="36" t="s">
        <v>35</v>
      </c>
      <c r="D193" s="40">
        <v>0</v>
      </c>
      <c r="E193" s="40">
        <v>50</v>
      </c>
      <c r="F193" s="73">
        <f t="shared" si="2"/>
        <v>50</v>
      </c>
    </row>
    <row r="194" spans="1:6" ht="18" x14ac:dyDescent="0.35">
      <c r="A194" s="59"/>
      <c r="B194" s="61"/>
      <c r="C194" s="35" t="s">
        <v>4</v>
      </c>
      <c r="D194" s="40">
        <v>0</v>
      </c>
      <c r="E194" s="40">
        <v>50</v>
      </c>
      <c r="F194" s="73">
        <f t="shared" si="2"/>
        <v>50</v>
      </c>
    </row>
    <row r="195" spans="1:6" ht="18" x14ac:dyDescent="0.35">
      <c r="A195" s="59"/>
      <c r="B195" s="61"/>
      <c r="C195" s="35" t="s">
        <v>0</v>
      </c>
      <c r="D195" s="40">
        <v>0</v>
      </c>
      <c r="E195" s="40">
        <v>75</v>
      </c>
      <c r="F195" s="73">
        <f t="shared" si="2"/>
        <v>75</v>
      </c>
    </row>
    <row r="196" spans="1:6" ht="18" x14ac:dyDescent="0.35">
      <c r="A196" s="59"/>
      <c r="B196" s="61"/>
      <c r="C196" s="35" t="s">
        <v>5</v>
      </c>
      <c r="D196" s="40">
        <v>0</v>
      </c>
      <c r="E196" s="40">
        <v>55</v>
      </c>
      <c r="F196" s="73">
        <f t="shared" si="2"/>
        <v>55</v>
      </c>
    </row>
    <row r="197" spans="1:6" ht="18" x14ac:dyDescent="0.35">
      <c r="A197" s="59"/>
      <c r="B197" s="61"/>
      <c r="C197" s="35" t="s">
        <v>3</v>
      </c>
      <c r="D197" s="40">
        <v>0</v>
      </c>
      <c r="E197" s="40">
        <v>55</v>
      </c>
      <c r="F197" s="73">
        <f t="shared" si="2"/>
        <v>55</v>
      </c>
    </row>
    <row r="198" spans="1:6" ht="18" x14ac:dyDescent="0.35">
      <c r="A198" s="59"/>
      <c r="B198" s="61"/>
      <c r="C198" s="35" t="s">
        <v>1</v>
      </c>
      <c r="D198" s="40">
        <v>0</v>
      </c>
      <c r="E198" s="40">
        <v>55</v>
      </c>
      <c r="F198" s="73">
        <f t="shared" si="2"/>
        <v>55</v>
      </c>
    </row>
    <row r="199" spans="1:6" ht="18" x14ac:dyDescent="0.35">
      <c r="A199" s="59"/>
      <c r="B199" s="61"/>
      <c r="C199" s="35" t="s">
        <v>8</v>
      </c>
      <c r="D199" s="40">
        <v>0</v>
      </c>
      <c r="E199" s="40">
        <v>55</v>
      </c>
      <c r="F199" s="73">
        <f t="shared" si="2"/>
        <v>55</v>
      </c>
    </row>
    <row r="200" spans="1:6" ht="18" x14ac:dyDescent="0.35">
      <c r="A200" s="59"/>
      <c r="B200" s="61"/>
      <c r="C200" s="35" t="s">
        <v>6</v>
      </c>
      <c r="D200" s="40">
        <v>0</v>
      </c>
      <c r="E200" s="40">
        <v>80</v>
      </c>
      <c r="F200" s="73">
        <f t="shared" si="2"/>
        <v>80</v>
      </c>
    </row>
    <row r="201" spans="1:6" ht="18" x14ac:dyDescent="0.35">
      <c r="A201" s="59"/>
      <c r="B201" s="61"/>
      <c r="C201" s="35" t="s">
        <v>9</v>
      </c>
      <c r="D201" s="40">
        <v>0</v>
      </c>
      <c r="E201" s="40">
        <v>20</v>
      </c>
      <c r="F201" s="73">
        <f t="shared" si="2"/>
        <v>20</v>
      </c>
    </row>
    <row r="202" spans="1:6" ht="18" x14ac:dyDescent="0.35">
      <c r="A202" s="60"/>
      <c r="B202" s="62"/>
      <c r="C202" s="35" t="s">
        <v>7</v>
      </c>
      <c r="D202" s="40">
        <v>0</v>
      </c>
      <c r="E202" s="30">
        <v>55</v>
      </c>
      <c r="F202" s="73">
        <f t="shared" si="2"/>
        <v>55</v>
      </c>
    </row>
    <row r="203" spans="1:6" ht="17.399999999999999" x14ac:dyDescent="0.3">
      <c r="A203" s="69" t="s">
        <v>72</v>
      </c>
      <c r="B203" s="66" t="s">
        <v>71</v>
      </c>
      <c r="C203" s="23"/>
      <c r="D203" s="26">
        <f>D204+D205+D206</f>
        <v>0</v>
      </c>
      <c r="E203" s="26">
        <f>E204+E205+E206</f>
        <v>843.4</v>
      </c>
      <c r="F203" s="28">
        <f t="shared" si="2"/>
        <v>843.4</v>
      </c>
    </row>
    <row r="204" spans="1:6" ht="27.75" customHeight="1" x14ac:dyDescent="0.35">
      <c r="A204" s="70"/>
      <c r="B204" s="67"/>
      <c r="C204" s="36" t="s">
        <v>34</v>
      </c>
      <c r="D204" s="30">
        <v>0</v>
      </c>
      <c r="E204" s="30">
        <v>211.7</v>
      </c>
      <c r="F204" s="73">
        <f t="shared" si="2"/>
        <v>211.7</v>
      </c>
    </row>
    <row r="205" spans="1:6" ht="26.25" customHeight="1" x14ac:dyDescent="0.35">
      <c r="A205" s="70"/>
      <c r="B205" s="67"/>
      <c r="C205" s="35" t="s">
        <v>3</v>
      </c>
      <c r="D205" s="30">
        <v>0</v>
      </c>
      <c r="E205" s="30">
        <v>226.2</v>
      </c>
      <c r="F205" s="73">
        <f t="shared" si="2"/>
        <v>226.2</v>
      </c>
    </row>
    <row r="206" spans="1:6" ht="24" customHeight="1" x14ac:dyDescent="0.35">
      <c r="A206" s="71"/>
      <c r="B206" s="68"/>
      <c r="C206" s="35" t="s">
        <v>6</v>
      </c>
      <c r="D206" s="30">
        <v>0</v>
      </c>
      <c r="E206" s="30">
        <v>405.5</v>
      </c>
      <c r="F206" s="73">
        <f t="shared" si="2"/>
        <v>405.5</v>
      </c>
    </row>
    <row r="207" spans="1:6" ht="46.5" customHeight="1" x14ac:dyDescent="0.3">
      <c r="A207" s="69" t="s">
        <v>73</v>
      </c>
      <c r="B207" s="66" t="s">
        <v>74</v>
      </c>
      <c r="C207" s="23"/>
      <c r="D207" s="37">
        <f>D208</f>
        <v>0</v>
      </c>
      <c r="E207" s="37">
        <f>E208</f>
        <v>80000</v>
      </c>
      <c r="F207" s="28">
        <f t="shared" si="2"/>
        <v>80000</v>
      </c>
    </row>
    <row r="208" spans="1:6" ht="66" customHeight="1" x14ac:dyDescent="0.35">
      <c r="A208" s="71"/>
      <c r="B208" s="72"/>
      <c r="C208" s="36" t="s">
        <v>35</v>
      </c>
      <c r="D208" s="38">
        <v>0</v>
      </c>
      <c r="E208" s="38">
        <v>80000</v>
      </c>
      <c r="F208" s="73">
        <f t="shared" si="2"/>
        <v>80000</v>
      </c>
    </row>
    <row r="209" spans="1:6" ht="17.399999999999999" x14ac:dyDescent="0.3">
      <c r="A209" s="63" t="s">
        <v>75</v>
      </c>
      <c r="B209" s="45" t="s">
        <v>76</v>
      </c>
      <c r="C209" s="23"/>
      <c r="D209" s="26">
        <f>D210+D211+D212</f>
        <v>0</v>
      </c>
      <c r="E209" s="26">
        <f>E210+E211+E212</f>
        <v>9036.9</v>
      </c>
      <c r="F209" s="28">
        <f t="shared" si="2"/>
        <v>9036.9</v>
      </c>
    </row>
    <row r="210" spans="1:6" ht="18" x14ac:dyDescent="0.35">
      <c r="A210" s="64"/>
      <c r="B210" s="61"/>
      <c r="C210" s="36" t="s">
        <v>34</v>
      </c>
      <c r="D210" s="30">
        <f>D211</f>
        <v>0</v>
      </c>
      <c r="E210" s="30">
        <v>3000</v>
      </c>
      <c r="F210" s="73">
        <f t="shared" si="2"/>
        <v>3000</v>
      </c>
    </row>
    <row r="211" spans="1:6" ht="18" x14ac:dyDescent="0.35">
      <c r="A211" s="64"/>
      <c r="B211" s="61"/>
      <c r="C211" s="36" t="s">
        <v>35</v>
      </c>
      <c r="D211" s="30">
        <f>D212</f>
        <v>0</v>
      </c>
      <c r="E211" s="27">
        <v>5000</v>
      </c>
      <c r="F211" s="73">
        <f t="shared" si="2"/>
        <v>5000</v>
      </c>
    </row>
    <row r="212" spans="1:6" ht="18" x14ac:dyDescent="0.35">
      <c r="A212" s="65"/>
      <c r="B212" s="62"/>
      <c r="C212" s="35" t="s">
        <v>5</v>
      </c>
      <c r="D212" s="30">
        <v>0</v>
      </c>
      <c r="E212" s="27">
        <v>1036.9000000000001</v>
      </c>
      <c r="F212" s="73">
        <f t="shared" si="2"/>
        <v>1036.9000000000001</v>
      </c>
    </row>
  </sheetData>
  <mergeCells count="59">
    <mergeCell ref="A8:F8"/>
    <mergeCell ref="A10:F10"/>
    <mergeCell ref="A11:F11"/>
    <mergeCell ref="A12:F12"/>
    <mergeCell ref="B209:B212"/>
    <mergeCell ref="A209:A212"/>
    <mergeCell ref="A159:A166"/>
    <mergeCell ref="B159:B166"/>
    <mergeCell ref="A191:A202"/>
    <mergeCell ref="B191:B202"/>
    <mergeCell ref="B203:B206"/>
    <mergeCell ref="A203:A206"/>
    <mergeCell ref="B207:B208"/>
    <mergeCell ref="A207:A208"/>
    <mergeCell ref="A52:A57"/>
    <mergeCell ref="A58:A59"/>
    <mergeCell ref="B58:B59"/>
    <mergeCell ref="B180:B190"/>
    <mergeCell ref="A180:A190"/>
    <mergeCell ref="A71:A81"/>
    <mergeCell ref="B71:B81"/>
    <mergeCell ref="B52:B57"/>
    <mergeCell ref="A104:A114"/>
    <mergeCell ref="B104:B114"/>
    <mergeCell ref="A93:A103"/>
    <mergeCell ref="B93:B103"/>
    <mergeCell ref="A60:A70"/>
    <mergeCell ref="B60:B70"/>
    <mergeCell ref="A82:A92"/>
    <mergeCell ref="B82:B92"/>
    <mergeCell ref="A1:F1"/>
    <mergeCell ref="A2:F2"/>
    <mergeCell ref="A3:F3"/>
    <mergeCell ref="A4:F4"/>
    <mergeCell ref="A5:F5"/>
    <mergeCell ref="A6:F6"/>
    <mergeCell ref="B126:B136"/>
    <mergeCell ref="B115:B125"/>
    <mergeCell ref="A167:A179"/>
    <mergeCell ref="B167:B179"/>
    <mergeCell ref="A126:A136"/>
    <mergeCell ref="A115:A125"/>
    <mergeCell ref="A148:A158"/>
    <mergeCell ref="B148:B158"/>
    <mergeCell ref="A137:A147"/>
    <mergeCell ref="B137:B147"/>
    <mergeCell ref="A42:A43"/>
    <mergeCell ref="B44:B45"/>
    <mergeCell ref="A16:A27"/>
    <mergeCell ref="B16:B27"/>
    <mergeCell ref="A29:A41"/>
    <mergeCell ref="B29:B41"/>
    <mergeCell ref="A44:A45"/>
    <mergeCell ref="B46:B47"/>
    <mergeCell ref="A46:A47"/>
    <mergeCell ref="A48:A49"/>
    <mergeCell ref="B48:B49"/>
    <mergeCell ref="A50:A51"/>
    <mergeCell ref="B50:B51"/>
  </mergeCells>
  <pageMargins left="0.9055118110236221" right="0.31496062992125984" top="0.35433070866141736" bottom="0.35433070866141736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2024-11-08T08:05:34Z</cp:lastPrinted>
  <dcterms:created xsi:type="dcterms:W3CDTF">2012-12-19T23:54:32Z</dcterms:created>
  <dcterms:modified xsi:type="dcterms:W3CDTF">2025-12-29T16:11:09Z</dcterms:modified>
</cp:coreProperties>
</file>